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150" windowWidth="15480" windowHeight="11640" firstSheet="2" activeTab="12"/>
  </bookViews>
  <sheets>
    <sheet name="표지" sheetId="24" state="hidden" r:id="rId1"/>
    <sheet name="1월" sheetId="1" state="hidden" r:id="rId2"/>
    <sheet name="2월" sheetId="25" r:id="rId3"/>
    <sheet name="3월" sheetId="26" r:id="rId4"/>
    <sheet name="4월" sheetId="27" r:id="rId5"/>
    <sheet name="5월" sheetId="28" r:id="rId6"/>
    <sheet name="6월" sheetId="29" r:id="rId7"/>
    <sheet name="7월" sheetId="30" r:id="rId8"/>
    <sheet name="8월" sheetId="31" r:id="rId9"/>
    <sheet name="9월" sheetId="32" r:id="rId10"/>
    <sheet name="10월" sheetId="33" r:id="rId11"/>
    <sheet name="11월" sheetId="34" r:id="rId12"/>
    <sheet name="12월" sheetId="35" r:id="rId13"/>
  </sheets>
  <externalReferences>
    <externalReference r:id="rId14"/>
    <externalReference r:id="rId15"/>
  </externalReferences>
  <definedNames>
    <definedName name="내역">[1]Sheet2!$B$2:$B$32</definedName>
    <definedName name="말일">[2]월간계획표!$D$3</definedName>
  </definedNames>
  <calcPr calcId="144525"/>
</workbook>
</file>

<file path=xl/calcChain.xml><?xml version="1.0" encoding="utf-8"?>
<calcChain xmlns="http://schemas.openxmlformats.org/spreadsheetml/2006/main">
  <c r="G19" i="30" l="1"/>
  <c r="G20" i="30"/>
  <c r="G21" i="30"/>
  <c r="G22" i="30"/>
  <c r="G23" i="30"/>
  <c r="G24" i="30"/>
  <c r="G33" i="30" l="1"/>
  <c r="G34" i="30"/>
  <c r="G35" i="30"/>
  <c r="G36" i="30"/>
  <c r="G37" i="30"/>
  <c r="G38" i="30"/>
  <c r="G39" i="30"/>
  <c r="G40" i="30"/>
  <c r="G25" i="30"/>
  <c r="G26" i="30"/>
  <c r="G27" i="30" s="1"/>
  <c r="G28" i="30" s="1"/>
  <c r="G29" i="30" s="1"/>
  <c r="G30" i="30" s="1"/>
  <c r="G31" i="30" s="1"/>
  <c r="G32" i="30"/>
  <c r="G10" i="29" l="1"/>
  <c r="G59" i="28" l="1"/>
  <c r="G60" i="28"/>
  <c r="G61" i="28"/>
  <c r="F62" i="28"/>
  <c r="E62" i="28"/>
  <c r="G62" i="28" l="1"/>
  <c r="E46" i="26"/>
  <c r="F33" i="26" l="1"/>
  <c r="G11" i="25" l="1"/>
  <c r="F6" i="25"/>
  <c r="G12" i="25"/>
  <c r="F27" i="26" l="1"/>
  <c r="F21" i="26"/>
  <c r="F46" i="26" l="1"/>
  <c r="G13" i="25"/>
  <c r="G14" i="25"/>
  <c r="G15" i="25"/>
  <c r="G16" i="25"/>
  <c r="G17" i="25"/>
  <c r="G18" i="25"/>
  <c r="G19" i="25"/>
  <c r="G20" i="25"/>
  <c r="G21" i="25" l="1"/>
  <c r="G22" i="25"/>
  <c r="G23" i="25"/>
  <c r="G4" i="1"/>
  <c r="A42" i="35"/>
  <c r="F41" i="35"/>
  <c r="E41" i="35"/>
  <c r="A41" i="35"/>
  <c r="G40" i="35"/>
  <c r="G39" i="35"/>
  <c r="G38" i="35"/>
  <c r="G37" i="35"/>
  <c r="G36" i="35"/>
  <c r="G35" i="35"/>
  <c r="G34" i="35"/>
  <c r="G33" i="35"/>
  <c r="G32" i="35"/>
  <c r="G31" i="35"/>
  <c r="G30" i="35"/>
  <c r="G29" i="35"/>
  <c r="G28" i="35"/>
  <c r="G27" i="35"/>
  <c r="G26" i="35"/>
  <c r="G25" i="35"/>
  <c r="G24" i="35"/>
  <c r="G23" i="35"/>
  <c r="G22" i="35"/>
  <c r="G21" i="35"/>
  <c r="G20" i="35"/>
  <c r="G19" i="35"/>
  <c r="G18" i="35"/>
  <c r="G17" i="35"/>
  <c r="G16" i="35"/>
  <c r="G15" i="35"/>
  <c r="G14" i="35"/>
  <c r="G13" i="35"/>
  <c r="G12" i="35"/>
  <c r="G11" i="35"/>
  <c r="G10" i="35"/>
  <c r="G9" i="35"/>
  <c r="G8" i="35"/>
  <c r="G7" i="35"/>
  <c r="G6" i="35"/>
  <c r="A42" i="34"/>
  <c r="F41" i="34"/>
  <c r="E41" i="34"/>
  <c r="A41" i="34"/>
  <c r="G40" i="34"/>
  <c r="G39" i="34"/>
  <c r="G38" i="34"/>
  <c r="G37" i="34"/>
  <c r="G36" i="34"/>
  <c r="G35" i="34"/>
  <c r="G34" i="34"/>
  <c r="G33" i="34"/>
  <c r="G32" i="34"/>
  <c r="G31" i="34"/>
  <c r="G30" i="34"/>
  <c r="G29" i="34"/>
  <c r="G28" i="34"/>
  <c r="G27" i="34"/>
  <c r="G26" i="34"/>
  <c r="G25" i="34"/>
  <c r="G24" i="34"/>
  <c r="G23" i="34"/>
  <c r="G22" i="34"/>
  <c r="G21" i="34"/>
  <c r="G20" i="34"/>
  <c r="G19" i="34"/>
  <c r="G18" i="34"/>
  <c r="G17" i="34"/>
  <c r="G16" i="34"/>
  <c r="G15" i="34"/>
  <c r="G14" i="34"/>
  <c r="G13" i="34"/>
  <c r="G12" i="34"/>
  <c r="G11" i="34"/>
  <c r="G10" i="34"/>
  <c r="G9" i="34"/>
  <c r="G8" i="34"/>
  <c r="G7" i="34"/>
  <c r="G6" i="34"/>
  <c r="G5" i="34"/>
  <c r="G4" i="34"/>
  <c r="A42" i="33"/>
  <c r="F41" i="33"/>
  <c r="E41" i="33"/>
  <c r="A41" i="33"/>
  <c r="G40" i="33"/>
  <c r="G39" i="33"/>
  <c r="G38" i="33"/>
  <c r="G37" i="33"/>
  <c r="G36" i="33"/>
  <c r="G35" i="33"/>
  <c r="G34" i="33"/>
  <c r="G33" i="33"/>
  <c r="G32" i="33"/>
  <c r="G31" i="33"/>
  <c r="G30" i="33"/>
  <c r="G29" i="33"/>
  <c r="G28" i="33"/>
  <c r="G27" i="33"/>
  <c r="G26" i="33"/>
  <c r="G25" i="33"/>
  <c r="G24" i="33"/>
  <c r="G23" i="33"/>
  <c r="G22" i="33"/>
  <c r="G21" i="33"/>
  <c r="G20" i="33"/>
  <c r="G19" i="33"/>
  <c r="G18" i="33"/>
  <c r="G17" i="33"/>
  <c r="G16" i="33"/>
  <c r="G15" i="33"/>
  <c r="G14" i="33"/>
  <c r="G13" i="33"/>
  <c r="G12" i="33"/>
  <c r="G11" i="33"/>
  <c r="G10" i="33"/>
  <c r="G9" i="33"/>
  <c r="G8" i="33"/>
  <c r="G7" i="33"/>
  <c r="A42" i="32"/>
  <c r="F41" i="32"/>
  <c r="E41" i="32"/>
  <c r="A41" i="32"/>
  <c r="G40" i="32"/>
  <c r="G39" i="32"/>
  <c r="G38" i="32"/>
  <c r="G37" i="32"/>
  <c r="G36" i="32"/>
  <c r="G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A42" i="31"/>
  <c r="F41" i="31"/>
  <c r="E41" i="31"/>
  <c r="A41" i="31"/>
  <c r="G40" i="31"/>
  <c r="G39" i="31"/>
  <c r="G38" i="31"/>
  <c r="G37" i="31"/>
  <c r="G36" i="31"/>
  <c r="G35" i="31"/>
  <c r="G34" i="31"/>
  <c r="G33" i="31"/>
  <c r="A42" i="30"/>
  <c r="F41" i="30"/>
  <c r="E41" i="30"/>
  <c r="A41" i="30"/>
  <c r="A42" i="29"/>
  <c r="F41" i="29"/>
  <c r="E41" i="29"/>
  <c r="A41" i="29"/>
  <c r="G40" i="29"/>
  <c r="G39" i="29"/>
  <c r="G38" i="29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G18" i="29"/>
  <c r="G17" i="29"/>
  <c r="G16" i="29"/>
  <c r="G15" i="29"/>
  <c r="G14" i="29"/>
  <c r="G13" i="29"/>
  <c r="G12" i="29"/>
  <c r="G11" i="29"/>
  <c r="A42" i="27"/>
  <c r="F41" i="27"/>
  <c r="E41" i="27"/>
  <c r="A41" i="27"/>
  <c r="G40" i="27"/>
  <c r="G39" i="27"/>
  <c r="G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E41" i="25"/>
  <c r="A42" i="25"/>
  <c r="F41" i="25"/>
  <c r="A41" i="25"/>
  <c r="G40" i="25"/>
  <c r="G39" i="25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F42" i="1"/>
  <c r="E42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F41" i="1"/>
  <c r="E41" i="1"/>
  <c r="A42" i="1"/>
  <c r="A41" i="1"/>
  <c r="E42" i="25" l="1"/>
  <c r="E47" i="26" s="1"/>
  <c r="F42" i="25"/>
  <c r="G42" i="1"/>
  <c r="G3" i="25" s="1"/>
  <c r="G4" i="25" s="1"/>
  <c r="G5" i="25" s="1"/>
  <c r="G6" i="25" s="1"/>
  <c r="G7" i="25" s="1"/>
  <c r="G8" i="25" s="1"/>
  <c r="G9" i="25" s="1"/>
  <c r="G10" i="25" s="1"/>
  <c r="G41" i="1"/>
  <c r="G41" i="35"/>
  <c r="G41" i="34"/>
  <c r="G41" i="33"/>
  <c r="G41" i="32"/>
  <c r="G41" i="31"/>
  <c r="G41" i="30"/>
  <c r="G41" i="29"/>
  <c r="G41" i="27"/>
  <c r="G46" i="26"/>
  <c r="G41" i="25"/>
  <c r="E42" i="27" l="1"/>
  <c r="G42" i="25"/>
  <c r="G3" i="26" s="1"/>
  <c r="G4" i="26" s="1"/>
  <c r="G5" i="26" s="1"/>
  <c r="G6" i="26" s="1"/>
  <c r="G7" i="26" s="1"/>
  <c r="G8" i="26" s="1"/>
  <c r="G9" i="26" s="1"/>
  <c r="G10" i="26" s="1"/>
  <c r="G11" i="26" s="1"/>
  <c r="G12" i="26" s="1"/>
  <c r="G13" i="26" s="1"/>
  <c r="G14" i="26" s="1"/>
  <c r="G15" i="26" s="1"/>
  <c r="G16" i="26" s="1"/>
  <c r="G17" i="26" s="1"/>
  <c r="G18" i="26" s="1"/>
  <c r="G19" i="26" s="1"/>
  <c r="G20" i="26" s="1"/>
  <c r="G21" i="26" s="1"/>
  <c r="G22" i="26" s="1"/>
  <c r="G23" i="26" s="1"/>
  <c r="G24" i="26" s="1"/>
  <c r="G25" i="26" s="1"/>
  <c r="G26" i="26" s="1"/>
  <c r="G27" i="26" s="1"/>
  <c r="G28" i="26" s="1"/>
  <c r="G29" i="26" s="1"/>
  <c r="G30" i="26" s="1"/>
  <c r="G31" i="26" s="1"/>
  <c r="G32" i="26" s="1"/>
  <c r="G33" i="26" s="1"/>
  <c r="G34" i="26" s="1"/>
  <c r="G35" i="26" s="1"/>
  <c r="G36" i="26" s="1"/>
  <c r="G37" i="26" s="1"/>
  <c r="G38" i="26" s="1"/>
  <c r="G39" i="26" s="1"/>
  <c r="G40" i="26" s="1"/>
  <c r="G41" i="26" s="1"/>
  <c r="G42" i="26" s="1"/>
  <c r="G43" i="26" s="1"/>
  <c r="G44" i="26" s="1"/>
  <c r="G45" i="26" s="1"/>
  <c r="F47" i="26"/>
  <c r="F42" i="27" s="1"/>
  <c r="F63" i="28" l="1"/>
  <c r="F42" i="29" s="1"/>
  <c r="F42" i="30" s="1"/>
  <c r="F42" i="31" s="1"/>
  <c r="F42" i="32" s="1"/>
  <c r="F42" i="33" s="1"/>
  <c r="F42" i="34" s="1"/>
  <c r="F42" i="35" s="1"/>
  <c r="E63" i="28"/>
  <c r="E42" i="29" s="1"/>
  <c r="G47" i="26"/>
  <c r="G42" i="27"/>
  <c r="G3" i="28" s="1"/>
  <c r="G4" i="28" s="1"/>
  <c r="G5" i="28" s="1"/>
  <c r="G6" i="28" s="1"/>
  <c r="G7" i="28" s="1"/>
  <c r="G8" i="28" s="1"/>
  <c r="G9" i="28" s="1"/>
  <c r="G10" i="28" s="1"/>
  <c r="G11" i="28" s="1"/>
  <c r="G12" i="28" s="1"/>
  <c r="G13" i="28" s="1"/>
  <c r="G14" i="28" s="1"/>
  <c r="G15" i="28" s="1"/>
  <c r="G16" i="28" s="1"/>
  <c r="G17" i="28" s="1"/>
  <c r="G18" i="28" s="1"/>
  <c r="G19" i="28" s="1"/>
  <c r="G20" i="28" s="1"/>
  <c r="G21" i="28" s="1"/>
  <c r="G22" i="28" s="1"/>
  <c r="G23" i="28" s="1"/>
  <c r="G24" i="28" s="1"/>
  <c r="G25" i="28" s="1"/>
  <c r="G26" i="28" s="1"/>
  <c r="G27" i="28" s="1"/>
  <c r="G28" i="28" s="1"/>
  <c r="G29" i="28" s="1"/>
  <c r="G30" i="28" s="1"/>
  <c r="G31" i="28" s="1"/>
  <c r="G32" i="28" s="1"/>
  <c r="G33" i="28" s="1"/>
  <c r="G34" i="28" s="1"/>
  <c r="G35" i="28" s="1"/>
  <c r="G36" i="28" s="1"/>
  <c r="G37" i="28" s="1"/>
  <c r="G38" i="28" s="1"/>
  <c r="G39" i="28" s="1"/>
  <c r="G40" i="28" s="1"/>
  <c r="G41" i="28" s="1"/>
  <c r="G42" i="28" s="1"/>
  <c r="G43" i="28" s="1"/>
  <c r="G44" i="28" s="1"/>
  <c r="G45" i="28" s="1"/>
  <c r="G46" i="28" s="1"/>
  <c r="G47" i="28" s="1"/>
  <c r="G48" i="28" s="1"/>
  <c r="G49" i="28" s="1"/>
  <c r="G50" i="28" s="1"/>
  <c r="G51" i="28" s="1"/>
  <c r="G52" i="28" s="1"/>
  <c r="G53" i="28" s="1"/>
  <c r="G54" i="28" s="1"/>
  <c r="G55" i="28" s="1"/>
  <c r="G56" i="28" s="1"/>
  <c r="G57" i="28" s="1"/>
  <c r="G58" i="28" s="1"/>
  <c r="G63" i="28" l="1"/>
  <c r="G3" i="29" s="1"/>
  <c r="G4" i="29" s="1"/>
  <c r="G5" i="29" s="1"/>
  <c r="G6" i="29" s="1"/>
  <c r="G7" i="29" s="1"/>
  <c r="G8" i="29" s="1"/>
  <c r="G9" i="29" s="1"/>
  <c r="E42" i="30"/>
  <c r="G42" i="29"/>
  <c r="G3" i="30" s="1"/>
  <c r="G4" i="30" s="1"/>
  <c r="G5" i="30" s="1"/>
  <c r="G6" i="30" s="1"/>
  <c r="G7" i="30" s="1"/>
  <c r="G8" i="30" s="1"/>
  <c r="G9" i="30" s="1"/>
  <c r="G10" i="30" s="1"/>
  <c r="G11" i="30" s="1"/>
  <c r="G12" i="30" s="1"/>
  <c r="G13" i="30" s="1"/>
  <c r="G14" i="30" s="1"/>
  <c r="G15" i="30" s="1"/>
  <c r="G16" i="30" s="1"/>
  <c r="G17" i="30" s="1"/>
  <c r="G18" i="30" s="1"/>
  <c r="G3" i="27"/>
  <c r="G4" i="27" s="1"/>
  <c r="G5" i="27" s="1"/>
  <c r="G6" i="27" s="1"/>
  <c r="G7" i="27" s="1"/>
  <c r="G8" i="27" s="1"/>
  <c r="G9" i="27" s="1"/>
  <c r="G10" i="27" s="1"/>
  <c r="G11" i="27" s="1"/>
  <c r="G12" i="27" s="1"/>
  <c r="G13" i="27" s="1"/>
  <c r="G14" i="27" s="1"/>
  <c r="G15" i="27" s="1"/>
  <c r="G16" i="27" s="1"/>
  <c r="E42" i="31" l="1"/>
  <c r="G42" i="30"/>
  <c r="G3" i="31" s="1"/>
  <c r="G4" i="31" s="1"/>
  <c r="G5" i="31" s="1"/>
  <c r="G6" i="31" s="1"/>
  <c r="G7" i="31" s="1"/>
  <c r="G8" i="31" s="1"/>
  <c r="G9" i="31" s="1"/>
  <c r="G10" i="31" s="1"/>
  <c r="G11" i="31" s="1"/>
  <c r="G12" i="31" s="1"/>
  <c r="G13" i="31" s="1"/>
  <c r="G14" i="31" s="1"/>
  <c r="G15" i="31" s="1"/>
  <c r="G16" i="31" s="1"/>
  <c r="G17" i="31" s="1"/>
  <c r="G18" i="31" s="1"/>
  <c r="G19" i="31" s="1"/>
  <c r="G20" i="31" s="1"/>
  <c r="G21" i="31" s="1"/>
  <c r="G22" i="31" s="1"/>
  <c r="G23" i="31" s="1"/>
  <c r="G24" i="31" s="1"/>
  <c r="G25" i="31" s="1"/>
  <c r="G26" i="31" s="1"/>
  <c r="G27" i="31" s="1"/>
  <c r="G28" i="31" s="1"/>
  <c r="G29" i="31" s="1"/>
  <c r="G30" i="31" s="1"/>
  <c r="G31" i="31" s="1"/>
  <c r="G32" i="31" s="1"/>
  <c r="E42" i="32" l="1"/>
  <c r="G42" i="31"/>
  <c r="G3" i="32" s="1"/>
  <c r="G4" i="32" s="1"/>
  <c r="G5" i="32" s="1"/>
  <c r="G6" i="32" s="1"/>
  <c r="G7" i="32" s="1"/>
  <c r="G8" i="32" s="1"/>
  <c r="G9" i="32" s="1"/>
  <c r="G10" i="32" s="1"/>
  <c r="G11" i="32" s="1"/>
  <c r="G12" i="32" s="1"/>
  <c r="G13" i="32" s="1"/>
  <c r="G14" i="32" s="1"/>
  <c r="G15" i="32" s="1"/>
  <c r="G16" i="32" s="1"/>
  <c r="G17" i="32" s="1"/>
  <c r="G18" i="32" s="1"/>
  <c r="G19" i="32" s="1"/>
  <c r="G20" i="32" s="1"/>
  <c r="E42" i="33" l="1"/>
  <c r="G42" i="32"/>
  <c r="G3" i="33" s="1"/>
  <c r="G4" i="33" s="1"/>
  <c r="G5" i="33" s="1"/>
  <c r="G6" i="33" s="1"/>
  <c r="E42" i="34" l="1"/>
  <c r="G42" i="33"/>
  <c r="G3" i="34" s="1"/>
  <c r="E42" i="35" l="1"/>
  <c r="G42" i="35" s="1"/>
  <c r="G42" i="34"/>
  <c r="G3" i="35" s="1"/>
  <c r="G4" i="35" s="1"/>
  <c r="G5" i="35" s="1"/>
</calcChain>
</file>

<file path=xl/sharedStrings.xml><?xml version="1.0" encoding="utf-8"?>
<sst xmlns="http://schemas.openxmlformats.org/spreadsheetml/2006/main" count="494" uniqueCount="323">
  <si>
    <t>구분</t>
    <phoneticPr fontId="3" type="noConversion"/>
  </si>
  <si>
    <t>결재</t>
    <phoneticPr fontId="3" type="noConversion"/>
  </si>
  <si>
    <t>수입</t>
    <phoneticPr fontId="3" type="noConversion"/>
  </si>
  <si>
    <t>지출</t>
    <phoneticPr fontId="3" type="noConversion"/>
  </si>
  <si>
    <t>잔액</t>
    <phoneticPr fontId="3" type="noConversion"/>
  </si>
  <si>
    <t>일자</t>
    <phoneticPr fontId="3" type="noConversion"/>
  </si>
  <si>
    <t>1월 1일</t>
    <phoneticPr fontId="3" type="noConversion"/>
  </si>
  <si>
    <t>전월이월</t>
    <phoneticPr fontId="3" type="noConversion"/>
  </si>
  <si>
    <t>연번</t>
    <phoneticPr fontId="3" type="noConversion"/>
  </si>
  <si>
    <t>월계</t>
    <phoneticPr fontId="3" type="noConversion"/>
  </si>
  <si>
    <t>누계</t>
    <phoneticPr fontId="3" type="noConversion"/>
  </si>
  <si>
    <t>2월 1일</t>
    <phoneticPr fontId="3" type="noConversion"/>
  </si>
  <si>
    <t>3월 1일</t>
    <phoneticPr fontId="3" type="noConversion"/>
  </si>
  <si>
    <t>4월 1일</t>
    <phoneticPr fontId="3" type="noConversion"/>
  </si>
  <si>
    <t>5월 1일</t>
    <phoneticPr fontId="3" type="noConversion"/>
  </si>
  <si>
    <t>6월 1일</t>
    <phoneticPr fontId="3" type="noConversion"/>
  </si>
  <si>
    <t>7월 1일</t>
    <phoneticPr fontId="3" type="noConversion"/>
  </si>
  <si>
    <t>8월 1일</t>
    <phoneticPr fontId="3" type="noConversion"/>
  </si>
  <si>
    <t>9월 1일</t>
    <phoneticPr fontId="3" type="noConversion"/>
  </si>
  <si>
    <t>10월 1일</t>
    <phoneticPr fontId="3" type="noConversion"/>
  </si>
  <si>
    <t>11월 1일</t>
    <phoneticPr fontId="3" type="noConversion"/>
  </si>
  <si>
    <t>12월 1일</t>
    <phoneticPr fontId="3" type="noConversion"/>
  </si>
  <si>
    <t>문서번호</t>
    <phoneticPr fontId="3" type="noConversion"/>
  </si>
  <si>
    <t>공개여부</t>
    <phoneticPr fontId="3" type="noConversion"/>
  </si>
  <si>
    <t>공개</t>
    <phoneticPr fontId="3" type="noConversion"/>
  </si>
  <si>
    <t>사무국장</t>
    <phoneticPr fontId="3" type="noConversion"/>
  </si>
  <si>
    <t>회장</t>
    <phoneticPr fontId="3" type="noConversion"/>
  </si>
  <si>
    <t>결제일자</t>
    <phoneticPr fontId="3" type="noConversion"/>
  </si>
  <si>
    <t>보존년한</t>
    <phoneticPr fontId="3" type="noConversion"/>
  </si>
  <si>
    <t>5년</t>
    <phoneticPr fontId="3" type="noConversion"/>
  </si>
  <si>
    <t>동 아 리 연 합 회</t>
    <phoneticPr fontId="3" type="noConversion"/>
  </si>
  <si>
    <t>금 전 출 납 부</t>
    <phoneticPr fontId="3" type="noConversion"/>
  </si>
  <si>
    <t>공백 // 2번부터 기입</t>
    <phoneticPr fontId="3" type="noConversion"/>
  </si>
  <si>
    <t>2011년 1월 금전출납부</t>
    <phoneticPr fontId="3" type="noConversion"/>
  </si>
  <si>
    <t>동연 2011-1호</t>
    <phoneticPr fontId="3" type="noConversion"/>
  </si>
  <si>
    <t>홍익대학교 24대 동아리연합회</t>
    <phoneticPr fontId="3" type="noConversion"/>
  </si>
  <si>
    <t>2011년 2월 금전출납부</t>
    <phoneticPr fontId="3" type="noConversion"/>
  </si>
  <si>
    <t>2011년 3월 금전출납부</t>
    <phoneticPr fontId="3" type="noConversion"/>
  </si>
  <si>
    <t>2011년 4월 금전출납부</t>
    <phoneticPr fontId="3" type="noConversion"/>
  </si>
  <si>
    <t>2011년 5월 금전출납부</t>
    <phoneticPr fontId="3" type="noConversion"/>
  </si>
  <si>
    <t>2011년 6월 금전출납부</t>
    <phoneticPr fontId="3" type="noConversion"/>
  </si>
  <si>
    <t>2011년 7월 금전출납부</t>
    <phoneticPr fontId="3" type="noConversion"/>
  </si>
  <si>
    <t>2011년 8월 금전출납부</t>
    <phoneticPr fontId="3" type="noConversion"/>
  </si>
  <si>
    <t>2011년 9월 금전출납부</t>
    <phoneticPr fontId="3" type="noConversion"/>
  </si>
  <si>
    <t>2011년 10월 금전출납부</t>
    <phoneticPr fontId="3" type="noConversion"/>
  </si>
  <si>
    <t>2011년 11월 금전출납부</t>
    <phoneticPr fontId="3" type="noConversion"/>
  </si>
  <si>
    <t>2011년 12월 금전출납부</t>
    <phoneticPr fontId="3" type="noConversion"/>
  </si>
  <si>
    <t>2월 28일</t>
    <phoneticPr fontId="3" type="noConversion"/>
  </si>
  <si>
    <t>기타줄 2개</t>
    <phoneticPr fontId="3" type="noConversion"/>
  </si>
  <si>
    <t>2월 26일</t>
    <phoneticPr fontId="3" type="noConversion"/>
  </si>
  <si>
    <t>마스킹 테잎</t>
    <phoneticPr fontId="3" type="noConversion"/>
  </si>
  <si>
    <t>디아이박스 및 연결선</t>
    <phoneticPr fontId="3" type="noConversion"/>
  </si>
  <si>
    <t>3월 1일</t>
    <phoneticPr fontId="3" type="noConversion"/>
  </si>
  <si>
    <t>2월 23일</t>
    <phoneticPr fontId="3" type="noConversion"/>
  </si>
  <si>
    <t>복사카드 충전</t>
    <phoneticPr fontId="3" type="noConversion"/>
  </si>
  <si>
    <t>기타수리 및 소모품 구입</t>
    <phoneticPr fontId="3" type="noConversion"/>
  </si>
  <si>
    <t>3월 2일</t>
    <phoneticPr fontId="3" type="noConversion"/>
  </si>
  <si>
    <t>무대소품(물감)</t>
    <phoneticPr fontId="3" type="noConversion"/>
  </si>
  <si>
    <t>무대 소품(물감, 붓, 스티로폼 등)</t>
    <phoneticPr fontId="3" type="noConversion"/>
  </si>
  <si>
    <t>무대소품(철사, 스틸봉 등)</t>
    <phoneticPr fontId="3" type="noConversion"/>
  </si>
  <si>
    <t>악기세팅(베이스)</t>
    <phoneticPr fontId="3" type="noConversion"/>
  </si>
  <si>
    <t>악기세팅(일렉기타)</t>
    <phoneticPr fontId="3" type="noConversion"/>
  </si>
  <si>
    <t>총동문회 스폰</t>
    <phoneticPr fontId="3" type="noConversion"/>
  </si>
  <si>
    <t>기타줄 구입</t>
    <phoneticPr fontId="3" type="noConversion"/>
  </si>
  <si>
    <t>캐논잭 구입(5미터 1, 3미터 1)</t>
    <phoneticPr fontId="3" type="noConversion"/>
  </si>
  <si>
    <t>포스터 및 팜플렛</t>
    <phoneticPr fontId="3" type="noConversion"/>
  </si>
  <si>
    <t>2월 8일</t>
    <phoneticPr fontId="3" type="noConversion"/>
  </si>
  <si>
    <t>우드락 구입</t>
    <phoneticPr fontId="3" type="noConversion"/>
  </si>
  <si>
    <t>스폰금액 총합</t>
    <phoneticPr fontId="3" type="noConversion"/>
  </si>
  <si>
    <t>3월 2일</t>
    <phoneticPr fontId="3" type="noConversion"/>
  </si>
  <si>
    <t>지각비 모음</t>
    <phoneticPr fontId="3" type="noConversion"/>
  </si>
  <si>
    <t>3월 3일</t>
    <phoneticPr fontId="3" type="noConversion"/>
  </si>
  <si>
    <t>무대 소품</t>
    <phoneticPr fontId="3" type="noConversion"/>
  </si>
  <si>
    <t>도시락</t>
    <phoneticPr fontId="3" type="noConversion"/>
  </si>
  <si>
    <t>3월 3일</t>
    <phoneticPr fontId="3" type="noConversion"/>
  </si>
  <si>
    <t>3월 4일</t>
    <phoneticPr fontId="3" type="noConversion"/>
  </si>
  <si>
    <t>무대 소품</t>
    <phoneticPr fontId="3" type="noConversion"/>
  </si>
  <si>
    <t>3월 4일</t>
    <phoneticPr fontId="3" type="noConversion"/>
  </si>
  <si>
    <t>무대 소품</t>
    <phoneticPr fontId="3" type="noConversion"/>
  </si>
  <si>
    <t>3월 5일</t>
    <phoneticPr fontId="3" type="noConversion"/>
  </si>
  <si>
    <t>16기 선배님</t>
    <phoneticPr fontId="3" type="noConversion"/>
  </si>
  <si>
    <t>3월 5일</t>
    <phoneticPr fontId="3" type="noConversion"/>
  </si>
  <si>
    <t>선배님들 모아주신 돈</t>
    <phoneticPr fontId="3" type="noConversion"/>
  </si>
  <si>
    <t>뒤풀이 간식준비</t>
    <phoneticPr fontId="3" type="noConversion"/>
  </si>
  <si>
    <t>파닭</t>
    <phoneticPr fontId="3" type="noConversion"/>
  </si>
  <si>
    <t>롱핀 대여</t>
    <phoneticPr fontId="3" type="noConversion"/>
  </si>
  <si>
    <t>점심값</t>
    <phoneticPr fontId="3" type="noConversion"/>
  </si>
  <si>
    <t>박카스 구입</t>
    <phoneticPr fontId="3" type="noConversion"/>
  </si>
  <si>
    <t>3월 7일</t>
    <phoneticPr fontId="3" type="noConversion"/>
  </si>
  <si>
    <t>블랙테트라 감사선물</t>
    <phoneticPr fontId="3" type="noConversion"/>
  </si>
  <si>
    <t>롱핀 퀵서비스(불확실)</t>
    <phoneticPr fontId="3" type="noConversion"/>
  </si>
  <si>
    <t>1차 뒷풀이</t>
    <phoneticPr fontId="3" type="noConversion"/>
  </si>
  <si>
    <t>2차 뒷풀이</t>
    <phoneticPr fontId="3" type="noConversion"/>
  </si>
  <si>
    <t>3월 5일</t>
    <phoneticPr fontId="3" type="noConversion"/>
  </si>
  <si>
    <t>8V 건전지 2개 및 쓰레기봉투</t>
    <phoneticPr fontId="3" type="noConversion"/>
  </si>
  <si>
    <t>3월 8일</t>
    <phoneticPr fontId="3" type="noConversion"/>
  </si>
  <si>
    <t>붓펜, A4 구입</t>
    <phoneticPr fontId="3" type="noConversion"/>
  </si>
  <si>
    <t>3월 9일</t>
    <phoneticPr fontId="3" type="noConversion"/>
  </si>
  <si>
    <t>복사카드 및 포스터복사</t>
    <phoneticPr fontId="3" type="noConversion"/>
  </si>
  <si>
    <t>3월 9일</t>
    <phoneticPr fontId="3" type="noConversion"/>
  </si>
  <si>
    <t>테이프 구입</t>
    <phoneticPr fontId="3" type="noConversion"/>
  </si>
  <si>
    <t>3월 10일</t>
    <phoneticPr fontId="3" type="noConversion"/>
  </si>
  <si>
    <t>동아리 박람회 간식</t>
    <phoneticPr fontId="3" type="noConversion"/>
  </si>
  <si>
    <t>3월 10일</t>
    <phoneticPr fontId="3" type="noConversion"/>
  </si>
  <si>
    <t>크로샷</t>
    <phoneticPr fontId="3" type="noConversion"/>
  </si>
  <si>
    <t>3월 11일</t>
    <phoneticPr fontId="3" type="noConversion"/>
  </si>
  <si>
    <t>동아리 박람회 간식</t>
    <phoneticPr fontId="3" type="noConversion"/>
  </si>
  <si>
    <t>3월 11일</t>
    <phoneticPr fontId="3" type="noConversion"/>
  </si>
  <si>
    <t>종이컵</t>
    <phoneticPr fontId="3" type="noConversion"/>
  </si>
  <si>
    <t>3월 14일</t>
    <phoneticPr fontId="3" type="noConversion"/>
  </si>
  <si>
    <t>뒷풀이</t>
    <phoneticPr fontId="3" type="noConversion"/>
  </si>
  <si>
    <t>3월 23일</t>
    <phoneticPr fontId="3" type="noConversion"/>
  </si>
  <si>
    <t>컬러종이 및 테이프</t>
    <phoneticPr fontId="3" type="noConversion"/>
  </si>
  <si>
    <t>3월 23일</t>
    <phoneticPr fontId="3" type="noConversion"/>
  </si>
  <si>
    <t>포스터 복사</t>
    <phoneticPr fontId="3" type="noConversion"/>
  </si>
  <si>
    <t>한가람문구 환불 및 은행이자</t>
    <phoneticPr fontId="3" type="noConversion"/>
  </si>
  <si>
    <t>3월 23일</t>
    <phoneticPr fontId="3" type="noConversion"/>
  </si>
  <si>
    <t>3월 25일</t>
    <phoneticPr fontId="3" type="noConversion"/>
  </si>
  <si>
    <t>스피커 잭 수리</t>
    <phoneticPr fontId="3" type="noConversion"/>
  </si>
  <si>
    <t>3월 25일</t>
    <phoneticPr fontId="3" type="noConversion"/>
  </si>
  <si>
    <t>앰프 수리</t>
    <phoneticPr fontId="3" type="noConversion"/>
  </si>
  <si>
    <t>뒤풀이 지원</t>
    <phoneticPr fontId="3" type="noConversion"/>
  </si>
  <si>
    <t>집회지 인쇄</t>
    <phoneticPr fontId="3" type="noConversion"/>
  </si>
  <si>
    <t>4월 7일</t>
    <phoneticPr fontId="3" type="noConversion"/>
  </si>
  <si>
    <t>크로샷</t>
    <phoneticPr fontId="3" type="noConversion"/>
  </si>
  <si>
    <t>4월 1일</t>
    <phoneticPr fontId="3" type="noConversion"/>
  </si>
  <si>
    <t>기타줄 구입</t>
    <phoneticPr fontId="3" type="noConversion"/>
  </si>
  <si>
    <t>3월 29일</t>
    <phoneticPr fontId="3" type="noConversion"/>
  </si>
  <si>
    <t>기타 강습회 피크구입</t>
    <phoneticPr fontId="3" type="noConversion"/>
  </si>
  <si>
    <t>4월 9일</t>
    <phoneticPr fontId="3" type="noConversion"/>
  </si>
  <si>
    <t>엠티 고기비</t>
    <phoneticPr fontId="3" type="noConversion"/>
  </si>
  <si>
    <t>엠티 장본 비용</t>
    <phoneticPr fontId="3" type="noConversion"/>
  </si>
  <si>
    <t>4월 8일</t>
    <phoneticPr fontId="3" type="noConversion"/>
  </si>
  <si>
    <t>종이컵</t>
    <phoneticPr fontId="3" type="noConversion"/>
  </si>
  <si>
    <t>엠티 회비</t>
    <phoneticPr fontId="3" type="noConversion"/>
  </si>
  <si>
    <t>엠티 방값</t>
    <phoneticPr fontId="3" type="noConversion"/>
  </si>
  <si>
    <t>4월 12일</t>
    <phoneticPr fontId="3" type="noConversion"/>
  </si>
  <si>
    <t>건전지</t>
    <phoneticPr fontId="3" type="noConversion"/>
  </si>
  <si>
    <t>4월 13일</t>
    <phoneticPr fontId="3" type="noConversion"/>
  </si>
  <si>
    <t>야유회 파닭</t>
    <phoneticPr fontId="3" type="noConversion"/>
  </si>
  <si>
    <t>4월 14일</t>
    <phoneticPr fontId="3" type="noConversion"/>
  </si>
  <si>
    <t>종이컵</t>
    <phoneticPr fontId="3" type="noConversion"/>
  </si>
  <si>
    <t>4월 23일</t>
    <phoneticPr fontId="3" type="noConversion"/>
  </si>
  <si>
    <t>여유기타줄 구입</t>
    <phoneticPr fontId="3" type="noConversion"/>
  </si>
  <si>
    <t>5월 3일</t>
    <phoneticPr fontId="3" type="noConversion"/>
  </si>
  <si>
    <t>5월 4일</t>
    <phoneticPr fontId="3" type="noConversion"/>
  </si>
  <si>
    <t>화이트보드</t>
    <phoneticPr fontId="3" type="noConversion"/>
  </si>
  <si>
    <t>5월 6일</t>
    <phoneticPr fontId="3" type="noConversion"/>
  </si>
  <si>
    <t>집회지 인쇄</t>
    <phoneticPr fontId="3" type="noConversion"/>
  </si>
  <si>
    <t>집회 뒷풀이 지원</t>
    <phoneticPr fontId="3" type="noConversion"/>
  </si>
  <si>
    <t>5월 13일</t>
    <phoneticPr fontId="3" type="noConversion"/>
  </si>
  <si>
    <t>기타줄 구입</t>
    <phoneticPr fontId="3" type="noConversion"/>
  </si>
  <si>
    <t>축제 준비금 입금</t>
    <phoneticPr fontId="3" type="noConversion"/>
  </si>
  <si>
    <t>4월 30일</t>
    <phoneticPr fontId="3" type="noConversion"/>
  </si>
  <si>
    <t>회비입금</t>
    <phoneticPr fontId="3" type="noConversion"/>
  </si>
  <si>
    <t>5월 16일</t>
    <phoneticPr fontId="3" type="noConversion"/>
  </si>
  <si>
    <t>크로샷 결제</t>
    <phoneticPr fontId="3" type="noConversion"/>
  </si>
  <si>
    <t>크로샷 결제</t>
    <phoneticPr fontId="3" type="noConversion"/>
  </si>
  <si>
    <t>회비</t>
    <phoneticPr fontId="3" type="noConversion"/>
  </si>
  <si>
    <t>세영선배 10만원 빌림</t>
    <phoneticPr fontId="3" type="noConversion"/>
  </si>
  <si>
    <t>5월 17일</t>
    <phoneticPr fontId="3" type="noConversion"/>
  </si>
  <si>
    <t>축제 음식 준비물 구입</t>
    <phoneticPr fontId="3" type="noConversion"/>
  </si>
  <si>
    <t>레몬원액</t>
    <phoneticPr fontId="3" type="noConversion"/>
  </si>
  <si>
    <t>기타 수리</t>
    <phoneticPr fontId="3" type="noConversion"/>
  </si>
  <si>
    <t>뻥튀기</t>
    <phoneticPr fontId="3" type="noConversion"/>
  </si>
  <si>
    <t>회비 입금</t>
    <phoneticPr fontId="3" type="noConversion"/>
  </si>
  <si>
    <t>5월 18일</t>
    <phoneticPr fontId="3" type="noConversion"/>
  </si>
  <si>
    <t>수세미</t>
    <phoneticPr fontId="3" type="noConversion"/>
  </si>
  <si>
    <t>향미선배 20만원 빌림</t>
    <phoneticPr fontId="3" type="noConversion"/>
  </si>
  <si>
    <t>내 돈 6만원</t>
    <phoneticPr fontId="3" type="noConversion"/>
  </si>
  <si>
    <t>종량제 봉투</t>
    <phoneticPr fontId="3" type="noConversion"/>
  </si>
  <si>
    <t>준비원 식사(김밥)</t>
    <phoneticPr fontId="3" type="noConversion"/>
  </si>
  <si>
    <t>행주, 오프너, 양초 등</t>
    <phoneticPr fontId="3" type="noConversion"/>
  </si>
  <si>
    <t>청테이프</t>
    <phoneticPr fontId="3" type="noConversion"/>
  </si>
  <si>
    <t>전구, 테이프</t>
    <phoneticPr fontId="3" type="noConversion"/>
  </si>
  <si>
    <t>가스레인지 및 접시</t>
    <phoneticPr fontId="3" type="noConversion"/>
  </si>
  <si>
    <t>5월 19일</t>
    <phoneticPr fontId="3" type="noConversion"/>
  </si>
  <si>
    <t>준비원 식사(토마토)</t>
    <phoneticPr fontId="3" type="noConversion"/>
  </si>
  <si>
    <t>준비물(부추 등)</t>
    <phoneticPr fontId="3" type="noConversion"/>
  </si>
  <si>
    <t>메뉴판 및 주문서 인쇄</t>
    <phoneticPr fontId="3" type="noConversion"/>
  </si>
  <si>
    <t>바이더웨이</t>
    <phoneticPr fontId="3" type="noConversion"/>
  </si>
  <si>
    <t>GS25</t>
    <phoneticPr fontId="3" type="noConversion"/>
  </si>
  <si>
    <t>준비원 식사(한솥)</t>
    <phoneticPr fontId="3" type="noConversion"/>
  </si>
  <si>
    <t>5월 23일</t>
    <phoneticPr fontId="3" type="noConversion"/>
  </si>
  <si>
    <t>보드마카</t>
    <phoneticPr fontId="3" type="noConversion"/>
  </si>
  <si>
    <t>5월 20일</t>
    <phoneticPr fontId="3" type="noConversion"/>
  </si>
  <si>
    <t>맥주병, 종이컵</t>
    <phoneticPr fontId="3" type="noConversion"/>
  </si>
  <si>
    <t>라면</t>
    <phoneticPr fontId="3" type="noConversion"/>
  </si>
  <si>
    <t>일회용수저</t>
    <phoneticPr fontId="3" type="noConversion"/>
  </si>
  <si>
    <t>수저, 소주잔</t>
    <phoneticPr fontId="3" type="noConversion"/>
  </si>
  <si>
    <t>테이프, 봉투</t>
    <phoneticPr fontId="3" type="noConversion"/>
  </si>
  <si>
    <t>피망</t>
    <phoneticPr fontId="3" type="noConversion"/>
  </si>
  <si>
    <t>문구류</t>
    <phoneticPr fontId="3" type="noConversion"/>
  </si>
  <si>
    <t>준비물(식재료 등)</t>
    <phoneticPr fontId="3" type="noConversion"/>
  </si>
  <si>
    <t>축제 이익금</t>
    <phoneticPr fontId="3" type="noConversion"/>
  </si>
  <si>
    <t>5월 21일</t>
    <phoneticPr fontId="3" type="noConversion"/>
  </si>
  <si>
    <t>축제 후 감자탕</t>
    <phoneticPr fontId="3" type="noConversion"/>
  </si>
  <si>
    <t>관동대 케익</t>
    <phoneticPr fontId="3" type="noConversion"/>
  </si>
  <si>
    <t>버스</t>
    <phoneticPr fontId="3" type="noConversion"/>
  </si>
  <si>
    <t>5월 22일</t>
    <phoneticPr fontId="3" type="noConversion"/>
  </si>
  <si>
    <t>쭈바 관동대</t>
    <phoneticPr fontId="3" type="noConversion"/>
  </si>
  <si>
    <t>버스</t>
    <phoneticPr fontId="3" type="noConversion"/>
  </si>
  <si>
    <t>???</t>
    <phoneticPr fontId="3" type="noConversion"/>
  </si>
  <si>
    <t>5월 24일</t>
    <phoneticPr fontId="3" type="noConversion"/>
  </si>
  <si>
    <t>향미선배, 세영선배 반납</t>
    <phoneticPr fontId="3" type="noConversion"/>
  </si>
  <si>
    <t>테이프 3개</t>
    <phoneticPr fontId="3" type="noConversion"/>
  </si>
  <si>
    <t>양배추</t>
    <phoneticPr fontId="3" type="noConversion"/>
  </si>
  <si>
    <t>양배추, 양파</t>
    <phoneticPr fontId="3" type="noConversion"/>
  </si>
  <si>
    <t>참기름, 공기 등</t>
    <phoneticPr fontId="3" type="noConversion"/>
  </si>
  <si>
    <t>부탄가스, 라면</t>
    <phoneticPr fontId="3" type="noConversion"/>
  </si>
  <si>
    <t>적색끈</t>
    <phoneticPr fontId="3" type="noConversion"/>
  </si>
  <si>
    <t>6월 13일</t>
    <phoneticPr fontId="3" type="noConversion"/>
  </si>
  <si>
    <t>크로샷</t>
    <phoneticPr fontId="3" type="noConversion"/>
  </si>
  <si>
    <t>6월 21일</t>
    <phoneticPr fontId="3" type="noConversion"/>
  </si>
  <si>
    <t>신입생 MT 지원</t>
    <phoneticPr fontId="3" type="noConversion"/>
  </si>
  <si>
    <t>6월 30일</t>
    <phoneticPr fontId="3" type="noConversion"/>
  </si>
  <si>
    <t>6월 29일</t>
    <phoneticPr fontId="3" type="noConversion"/>
  </si>
  <si>
    <t>컴퓨터 메인보드 A/S 소포</t>
    <phoneticPr fontId="3" type="noConversion"/>
  </si>
  <si>
    <t>카포 구입</t>
    <phoneticPr fontId="3" type="noConversion"/>
  </si>
  <si>
    <t>6월 17일</t>
    <phoneticPr fontId="3" type="noConversion"/>
  </si>
  <si>
    <t>집회지 복사</t>
    <phoneticPr fontId="3" type="noConversion"/>
  </si>
  <si>
    <t>현정이 축제외상비</t>
    <phoneticPr fontId="3" type="noConversion"/>
  </si>
  <si>
    <t>7월 12일</t>
    <phoneticPr fontId="3" type="noConversion"/>
  </si>
  <si>
    <t>복사카드 충전</t>
    <phoneticPr fontId="3" type="noConversion"/>
  </si>
  <si>
    <t>7월 13일</t>
    <phoneticPr fontId="3" type="noConversion"/>
  </si>
  <si>
    <t>모니터케이블</t>
    <phoneticPr fontId="3" type="noConversion"/>
  </si>
  <si>
    <t>7월 21일</t>
    <phoneticPr fontId="3" type="noConversion"/>
  </si>
  <si>
    <t>태오형 기타대여</t>
    <phoneticPr fontId="3" type="noConversion"/>
  </si>
  <si>
    <t>7월 24일</t>
    <phoneticPr fontId="3" type="noConversion"/>
  </si>
  <si>
    <t>크로샷 충전</t>
    <phoneticPr fontId="3" type="noConversion"/>
  </si>
  <si>
    <t>7월 25일</t>
    <phoneticPr fontId="3" type="noConversion"/>
  </si>
  <si>
    <t>음료 구입</t>
    <phoneticPr fontId="3" type="noConversion"/>
  </si>
  <si>
    <t>난지캠핑장 대여</t>
    <phoneticPr fontId="3" type="noConversion"/>
  </si>
  <si>
    <t>7월 26일</t>
    <phoneticPr fontId="3" type="noConversion"/>
  </si>
  <si>
    <t>사각건전지 2개</t>
    <phoneticPr fontId="3" type="noConversion"/>
  </si>
  <si>
    <t>간식</t>
    <phoneticPr fontId="3" type="noConversion"/>
  </si>
  <si>
    <t>기타줄 구입(출금수수료 포함)</t>
    <phoneticPr fontId="3" type="noConversion"/>
  </si>
  <si>
    <t>7월 5일</t>
    <phoneticPr fontId="3" type="noConversion"/>
  </si>
  <si>
    <t>7월 28일</t>
    <phoneticPr fontId="3" type="noConversion"/>
  </si>
  <si>
    <t>범세 회비</t>
    <phoneticPr fontId="3" type="noConversion"/>
  </si>
  <si>
    <t>7월 29일</t>
    <phoneticPr fontId="3" type="noConversion"/>
  </si>
  <si>
    <t>7월 29일</t>
    <phoneticPr fontId="3" type="noConversion"/>
  </si>
  <si>
    <t>동욱 3,4분기 회비납부</t>
    <phoneticPr fontId="3" type="noConversion"/>
  </si>
  <si>
    <t>시연선배 3분기 회비납부</t>
    <phoneticPr fontId="3" type="noConversion"/>
  </si>
  <si>
    <t>8월 2일</t>
    <phoneticPr fontId="3" type="noConversion"/>
  </si>
  <si>
    <t>스폰</t>
    <phoneticPr fontId="3" type="noConversion"/>
  </si>
  <si>
    <t>엠티회비 선입금</t>
    <phoneticPr fontId="3" type="noConversion"/>
  </si>
  <si>
    <t>8월 4일</t>
    <phoneticPr fontId="3" type="noConversion"/>
  </si>
  <si>
    <t>MT장소 추가입금</t>
    <phoneticPr fontId="3" type="noConversion"/>
  </si>
  <si>
    <t>8월 3일</t>
    <phoneticPr fontId="3" type="noConversion"/>
  </si>
  <si>
    <t>이름표</t>
    <phoneticPr fontId="3" type="noConversion"/>
  </si>
  <si>
    <t>건전지</t>
    <phoneticPr fontId="3" type="noConversion"/>
  </si>
  <si>
    <t>유성매직</t>
    <phoneticPr fontId="3" type="noConversion"/>
  </si>
  <si>
    <t>MT 장보기</t>
    <phoneticPr fontId="3" type="noConversion"/>
  </si>
  <si>
    <t>MT회비 잔액</t>
    <phoneticPr fontId="3" type="noConversion"/>
  </si>
  <si>
    <t>8월 5일</t>
    <phoneticPr fontId="3" type="noConversion"/>
  </si>
  <si>
    <t>캠핑장내 물품구입</t>
    <phoneticPr fontId="3" type="noConversion"/>
  </si>
  <si>
    <t>기타 및 매트로놈 구입</t>
    <phoneticPr fontId="3" type="noConversion"/>
  </si>
  <si>
    <t>7월 29일</t>
    <phoneticPr fontId="3" type="noConversion"/>
  </si>
  <si>
    <t>엠티비에서 기타구입비용 보충</t>
    <phoneticPr fontId="3" type="noConversion"/>
  </si>
  <si>
    <t>2011년</t>
    <phoneticPr fontId="3" type="noConversion"/>
  </si>
  <si>
    <t>준비물 구입</t>
    <phoneticPr fontId="3" type="noConversion"/>
  </si>
  <si>
    <t>물품 구입</t>
    <phoneticPr fontId="3" type="noConversion"/>
  </si>
  <si>
    <t>8월 8일</t>
    <phoneticPr fontId="3" type="noConversion"/>
  </si>
  <si>
    <t>스폰금액 모음</t>
    <phoneticPr fontId="3" type="noConversion"/>
  </si>
  <si>
    <t>8월 10일</t>
    <phoneticPr fontId="3" type="noConversion"/>
  </si>
  <si>
    <t>복사비</t>
    <phoneticPr fontId="3" type="noConversion"/>
  </si>
  <si>
    <t>8월 11일</t>
    <phoneticPr fontId="3" type="noConversion"/>
  </si>
  <si>
    <t>스폰 및 선배 지원금</t>
    <phoneticPr fontId="3" type="noConversion"/>
  </si>
  <si>
    <t>8월 15일</t>
    <phoneticPr fontId="3" type="noConversion"/>
  </si>
  <si>
    <t>기타 수리비</t>
    <phoneticPr fontId="3" type="noConversion"/>
  </si>
  <si>
    <t>8월 16일</t>
    <phoneticPr fontId="3" type="noConversion"/>
  </si>
  <si>
    <t>기타줄 등 물품구입</t>
    <phoneticPr fontId="3" type="noConversion"/>
  </si>
  <si>
    <t>8월 17일</t>
    <phoneticPr fontId="3" type="noConversion"/>
  </si>
  <si>
    <t>스팟 장소대여비 선입금</t>
    <phoneticPr fontId="3" type="noConversion"/>
  </si>
  <si>
    <t>8월 19일</t>
    <phoneticPr fontId="3" type="noConversion"/>
  </si>
  <si>
    <t>8월 22일</t>
    <phoneticPr fontId="3" type="noConversion"/>
  </si>
  <si>
    <t>8월 26일</t>
    <phoneticPr fontId="3" type="noConversion"/>
  </si>
  <si>
    <t>컴퓨터 판매 추가금액 입금</t>
    <phoneticPr fontId="3" type="noConversion"/>
  </si>
  <si>
    <t>포스터 및 팜플렛 인쇄비</t>
    <phoneticPr fontId="3" type="noConversion"/>
  </si>
  <si>
    <t>공연준비물 구입</t>
    <phoneticPr fontId="3" type="noConversion"/>
  </si>
  <si>
    <t>인쇄비</t>
    <phoneticPr fontId="3" type="noConversion"/>
  </si>
  <si>
    <t>8월 30일</t>
    <phoneticPr fontId="3" type="noConversion"/>
  </si>
  <si>
    <t>간식비</t>
    <phoneticPr fontId="3" type="noConversion"/>
  </si>
  <si>
    <t>8월 31일</t>
    <phoneticPr fontId="3" type="noConversion"/>
  </si>
  <si>
    <t>준비물 구입</t>
    <phoneticPr fontId="3" type="noConversion"/>
  </si>
  <si>
    <t>학교 지원비</t>
    <phoneticPr fontId="3" type="noConversion"/>
  </si>
  <si>
    <t>스팟 장소대여비 잔금 입금</t>
    <phoneticPr fontId="3" type="noConversion"/>
  </si>
  <si>
    <t>9월 1일</t>
  </si>
  <si>
    <t>9월 1일</t>
    <phoneticPr fontId="3" type="noConversion"/>
  </si>
  <si>
    <t>9월 2일</t>
    <phoneticPr fontId="3" type="noConversion"/>
  </si>
  <si>
    <t>팜플렛 및 포스터비용 잔여금</t>
    <phoneticPr fontId="3" type="noConversion"/>
  </si>
  <si>
    <t>오방무역?</t>
    <phoneticPr fontId="3" type="noConversion"/>
  </si>
  <si>
    <t>음료수 구입</t>
    <phoneticPr fontId="3" type="noConversion"/>
  </si>
  <si>
    <t>기타줄 및 기타물품 구입</t>
    <phoneticPr fontId="3" type="noConversion"/>
  </si>
  <si>
    <t>도시락 구입</t>
    <phoneticPr fontId="3" type="noConversion"/>
  </si>
  <si>
    <t>9월 17일</t>
    <phoneticPr fontId="3" type="noConversion"/>
  </si>
  <si>
    <t>예금결산 이자</t>
    <phoneticPr fontId="3" type="noConversion"/>
  </si>
  <si>
    <t>9월 21일</t>
    <phoneticPr fontId="3" type="noConversion"/>
  </si>
  <si>
    <t>향미선배 회비입금</t>
    <phoneticPr fontId="3" type="noConversion"/>
  </si>
  <si>
    <t>9월 23일</t>
    <phoneticPr fontId="3" type="noConversion"/>
  </si>
  <si>
    <t>집회지 인쇄비</t>
    <phoneticPr fontId="3" type="noConversion"/>
  </si>
  <si>
    <t>회비 입금</t>
    <phoneticPr fontId="3" type="noConversion"/>
  </si>
  <si>
    <t>집회 뒷풀이</t>
    <phoneticPr fontId="3" type="noConversion"/>
  </si>
  <si>
    <t>9월 26일</t>
    <phoneticPr fontId="3" type="noConversion"/>
  </si>
  <si>
    <t>9월 30일</t>
    <phoneticPr fontId="3" type="noConversion"/>
  </si>
  <si>
    <t>크로샷</t>
    <phoneticPr fontId="3" type="noConversion"/>
  </si>
  <si>
    <t>결혼식 축가 수고비</t>
    <phoneticPr fontId="3" type="noConversion"/>
  </si>
  <si>
    <t>홍순선배 회비입금</t>
    <phoneticPr fontId="3" type="noConversion"/>
  </si>
  <si>
    <t>10월 4일</t>
    <phoneticPr fontId="3" type="noConversion"/>
  </si>
  <si>
    <t>엠티 장소비 입금</t>
    <phoneticPr fontId="3" type="noConversion"/>
  </si>
  <si>
    <t>10월 7일</t>
    <phoneticPr fontId="3" type="noConversion"/>
  </si>
  <si>
    <t>엠티비 선입금</t>
    <phoneticPr fontId="3" type="noConversion"/>
  </si>
  <si>
    <t>10월 8일</t>
    <phoneticPr fontId="3" type="noConversion"/>
  </si>
  <si>
    <t>엠티 장보기</t>
    <phoneticPr fontId="3" type="noConversion"/>
  </si>
  <si>
    <t>12월 16일</t>
    <phoneticPr fontId="3" type="noConversion"/>
  </si>
  <si>
    <t>회비(상현b, 채원b)</t>
    <phoneticPr fontId="3" type="noConversion"/>
  </si>
  <si>
    <t>총회 자료인쇄</t>
    <phoneticPr fontId="3" type="noConversion"/>
  </si>
  <si>
    <t>12월 16일</t>
    <phoneticPr fontId="3" type="noConversion"/>
  </si>
  <si>
    <t>11월 30일</t>
    <phoneticPr fontId="3" type="noConversion"/>
  </si>
  <si>
    <t>수경s, 승범b 회비</t>
    <phoneticPr fontId="3" type="noConversion"/>
  </si>
  <si>
    <t>12월 19일</t>
    <phoneticPr fontId="3" type="noConversion"/>
  </si>
  <si>
    <t>크로샷 충전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</si>
</sst>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₩&quot;* #,##0_-;\-&quot;₩&quot;* #,##0_-;_-&quot;₩&quot;* &quot;-&quot;_-;_-@_-"/>
    <numFmt numFmtId="176" formatCode="#,##0_);[Red]\(#,##0\)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8"/>
      <color theme="1"/>
      <name val="HY크리스탈M"/>
      <family val="1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6"/>
      <color theme="1"/>
      <name val="HY크리스탈M"/>
      <family val="1"/>
      <charset val="129"/>
    </font>
    <font>
      <sz val="36"/>
      <color theme="1"/>
      <name val="바탕체"/>
      <family val="1"/>
      <charset val="129"/>
    </font>
    <font>
      <sz val="26"/>
      <color theme="1"/>
      <name val="바탕체"/>
      <family val="1"/>
      <charset val="129"/>
    </font>
    <font>
      <sz val="48"/>
      <color theme="1"/>
      <name val="휴먼아미체"/>
      <family val="1"/>
      <charset val="129"/>
    </font>
    <font>
      <u/>
      <sz val="11"/>
      <color theme="10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4" fillId="2" borderId="4" xfId="2" applyFont="1" applyBorder="1" applyAlignment="1">
      <alignment horizontal="center" vertical="center"/>
    </xf>
    <xf numFmtId="0" fontId="4" fillId="2" borderId="7" xfId="2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76" fontId="4" fillId="2" borderId="2" xfId="2" applyNumberFormat="1" applyFont="1" applyBorder="1" applyAlignment="1">
      <alignment horizontal="center" vertical="center"/>
    </xf>
    <xf numFmtId="176" fontId="4" fillId="2" borderId="3" xfId="2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9" fillId="0" borderId="5" xfId="1" applyNumberFormat="1" applyFont="1" applyBorder="1" applyAlignment="1">
      <alignment horizontal="right" vertical="center"/>
    </xf>
    <xf numFmtId="176" fontId="9" fillId="0" borderId="6" xfId="1" applyNumberFormat="1" applyFont="1" applyBorder="1" applyAlignment="1">
      <alignment horizontal="right" vertical="center"/>
    </xf>
    <xf numFmtId="176" fontId="9" fillId="0" borderId="5" xfId="0" applyNumberFormat="1" applyFont="1" applyBorder="1" applyAlignment="1">
      <alignment horizontal="right" vertical="center"/>
    </xf>
    <xf numFmtId="176" fontId="9" fillId="0" borderId="11" xfId="0" applyNumberFormat="1" applyFont="1" applyBorder="1" applyAlignment="1">
      <alignment horizontal="right" vertical="center"/>
    </xf>
    <xf numFmtId="176" fontId="9" fillId="0" borderId="12" xfId="1" applyNumberFormat="1" applyFont="1" applyBorder="1" applyAlignment="1">
      <alignment horizontal="right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3" xfId="1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176" fontId="9" fillId="0" borderId="9" xfId="1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6" fontId="9" fillId="0" borderId="11" xfId="1" applyNumberFormat="1" applyFont="1" applyBorder="1" applyAlignment="1">
      <alignment horizontal="right" vertical="center"/>
    </xf>
    <xf numFmtId="176" fontId="9" fillId="0" borderId="8" xfId="0" quotePrefix="1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left" vertical="center" indent="1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0" fontId="6" fillId="0" borderId="1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left" vertical="center" indent="1"/>
    </xf>
    <xf numFmtId="0" fontId="7" fillId="0" borderId="15" xfId="0" applyFont="1" applyFill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76" fontId="9" fillId="0" borderId="19" xfId="1" applyNumberFormat="1" applyFont="1" applyBorder="1" applyAlignment="1">
      <alignment horizontal="right" vertical="center"/>
    </xf>
    <xf numFmtId="0" fontId="4" fillId="2" borderId="20" xfId="2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right" vertical="center"/>
    </xf>
    <xf numFmtId="176" fontId="9" fillId="0" borderId="8" xfId="1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4" fillId="0" borderId="0" xfId="3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3" fontId="0" fillId="0" borderId="0" xfId="0" applyNumberForma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</cellXfs>
  <cellStyles count="4">
    <cellStyle name="강조색1" xfId="2" builtinId="29"/>
    <cellStyle name="통화 [0]" xfId="1" builtinId="7"/>
    <cellStyle name="표준" xfId="0" builtinId="0"/>
    <cellStyle name="하이퍼링크" xfId="3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</xdr:row>
          <xdr:rowOff>0</xdr:rowOff>
        </xdr:from>
        <xdr:to>
          <xdr:col>10</xdr:col>
          <xdr:colOff>914400</xdr:colOff>
          <xdr:row>1</xdr:row>
          <xdr:rowOff>228600</xdr:rowOff>
        </xdr:to>
        <xdr:sp macro="" textlink="">
          <xdr:nvSpPr>
            <xdr:cNvPr id="9217" name="Control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-6&#44552;&#51204;&#52636;&#45225;&#48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51068;&#51221;&#49884;&#51089;&#51088;&#4730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2">
          <cell r="B2" t="str">
            <v xml:space="preserve">임원급여 </v>
          </cell>
        </row>
        <row r="3">
          <cell r="B3" t="str">
            <v xml:space="preserve">직원급여 </v>
          </cell>
        </row>
        <row r="4">
          <cell r="B4" t="str">
            <v>잡급</v>
          </cell>
        </row>
        <row r="5">
          <cell r="B5" t="str">
            <v xml:space="preserve">상여 </v>
          </cell>
        </row>
        <row r="6">
          <cell r="B6" t="str">
            <v>복리후생비</v>
          </cell>
        </row>
        <row r="7">
          <cell r="B7" t="str">
            <v>차량유지비</v>
          </cell>
        </row>
        <row r="8">
          <cell r="B8" t="str">
            <v>보험료</v>
          </cell>
        </row>
        <row r="9">
          <cell r="B9" t="str">
            <v>여비교통비</v>
          </cell>
        </row>
        <row r="10">
          <cell r="B10" t="str">
            <v>접대비</v>
          </cell>
        </row>
        <row r="11">
          <cell r="B11" t="str">
            <v>운반비</v>
          </cell>
        </row>
        <row r="12">
          <cell r="B12" t="str">
            <v>통신비</v>
          </cell>
        </row>
        <row r="13">
          <cell r="B13" t="str">
            <v>지급수수료</v>
          </cell>
        </row>
        <row r="14">
          <cell r="B14" t="str">
            <v>사무용품비</v>
          </cell>
        </row>
        <row r="15">
          <cell r="B15" t="str">
            <v>소모품비</v>
          </cell>
        </row>
        <row r="16">
          <cell r="B16" t="str">
            <v>도서인쇄비</v>
          </cell>
        </row>
        <row r="17">
          <cell r="B17" t="str">
            <v>광고선전비</v>
          </cell>
        </row>
        <row r="18">
          <cell r="B18" t="str">
            <v>경상연구개발비</v>
          </cell>
        </row>
        <row r="19">
          <cell r="B19" t="str">
            <v>수도광열비</v>
          </cell>
        </row>
        <row r="20">
          <cell r="B20" t="str">
            <v>지급임차료</v>
          </cell>
        </row>
        <row r="21">
          <cell r="B21" t="str">
            <v>건물관리비</v>
          </cell>
        </row>
        <row r="22">
          <cell r="B22" t="str">
            <v>수선비</v>
          </cell>
        </row>
        <row r="23">
          <cell r="B23" t="str">
            <v>잡급</v>
          </cell>
        </row>
        <row r="24">
          <cell r="B24" t="str">
            <v>세금과공과</v>
          </cell>
        </row>
        <row r="25">
          <cell r="B25" t="str">
            <v>잡손실</v>
          </cell>
        </row>
        <row r="26">
          <cell r="B26" t="str">
            <v>--------------</v>
          </cell>
        </row>
        <row r="27">
          <cell r="B27" t="str">
            <v>웹사이트제작비</v>
          </cell>
        </row>
        <row r="28">
          <cell r="B28" t="str">
            <v>웹호스팅비</v>
          </cell>
        </row>
        <row r="29">
          <cell r="B29" t="str">
            <v>회원가입비</v>
          </cell>
        </row>
        <row r="30">
          <cell r="B30" t="str">
            <v>플래시제작비</v>
          </cell>
        </row>
        <row r="31">
          <cell r="B31" t="str">
            <v>포토샵제작비</v>
          </cell>
        </row>
        <row r="32">
          <cell r="B32" t="str">
            <v>외부교육비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화면"/>
      <sheetName val="월간계획표"/>
      <sheetName val="일일금전출납부"/>
      <sheetName val="일일계획표"/>
      <sheetName val="일일업무일지"/>
    </sheetNames>
    <sheetDataSet>
      <sheetData sheetId="0"/>
      <sheetData sheetId="1">
        <row r="3">
          <cell r="D3">
            <v>30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1"/>
  <sheetViews>
    <sheetView zoomScale="85" zoomScaleNormal="85" workbookViewId="0">
      <selection activeCell="C24" sqref="C24"/>
    </sheetView>
  </sheetViews>
  <sheetFormatPr defaultRowHeight="16.5" x14ac:dyDescent="0.3"/>
  <cols>
    <col min="1" max="1" width="2.875" customWidth="1"/>
    <col min="2" max="2" width="11" customWidth="1"/>
    <col min="3" max="3" width="15.875" customWidth="1"/>
    <col min="4" max="4" width="10.625" customWidth="1"/>
    <col min="5" max="7" width="12.625" customWidth="1"/>
    <col min="8" max="8" width="5" customWidth="1"/>
  </cols>
  <sheetData>
    <row r="1" spans="2:7" ht="9" customHeight="1" thickBot="1" x14ac:dyDescent="0.35"/>
    <row r="2" spans="2:7" ht="26.25" customHeight="1" thickBot="1" x14ac:dyDescent="0.35">
      <c r="F2" s="33" t="s">
        <v>25</v>
      </c>
      <c r="G2" s="34" t="s">
        <v>26</v>
      </c>
    </row>
    <row r="3" spans="2:7" x14ac:dyDescent="0.3">
      <c r="B3" s="37" t="s">
        <v>22</v>
      </c>
      <c r="C3" s="27" t="s">
        <v>34</v>
      </c>
      <c r="F3" s="35"/>
      <c r="G3" s="36"/>
    </row>
    <row r="4" spans="2:7" x14ac:dyDescent="0.3">
      <c r="B4" s="38" t="s">
        <v>23</v>
      </c>
      <c r="C4" s="28" t="s">
        <v>24</v>
      </c>
      <c r="F4" s="29"/>
      <c r="G4" s="30"/>
    </row>
    <row r="5" spans="2:7" x14ac:dyDescent="0.3">
      <c r="B5" s="38" t="s">
        <v>28</v>
      </c>
      <c r="C5" s="28" t="s">
        <v>29</v>
      </c>
      <c r="F5" s="29"/>
      <c r="G5" s="30"/>
    </row>
    <row r="6" spans="2:7" ht="17.25" thickBot="1" x14ac:dyDescent="0.35">
      <c r="B6" s="39" t="s">
        <v>27</v>
      </c>
      <c r="C6" s="32"/>
      <c r="F6" s="31"/>
      <c r="G6" s="32"/>
    </row>
    <row r="12" spans="2:7" x14ac:dyDescent="0.3">
      <c r="C12" s="52" t="s">
        <v>30</v>
      </c>
      <c r="D12" s="52"/>
      <c r="E12" s="52"/>
      <c r="F12" s="52"/>
    </row>
    <row r="13" spans="2:7" x14ac:dyDescent="0.3">
      <c r="C13" s="52"/>
      <c r="D13" s="52"/>
      <c r="E13" s="52"/>
      <c r="F13" s="52"/>
    </row>
    <row r="14" spans="2:7" x14ac:dyDescent="0.3">
      <c r="C14" s="52"/>
      <c r="D14" s="52"/>
      <c r="E14" s="52"/>
      <c r="F14" s="52"/>
    </row>
    <row r="15" spans="2:7" ht="16.5" customHeight="1" x14ac:dyDescent="0.3">
      <c r="C15" s="52" t="s">
        <v>31</v>
      </c>
      <c r="D15" s="52"/>
      <c r="E15" s="52"/>
      <c r="F15" s="52"/>
    </row>
    <row r="16" spans="2:7" ht="16.5" customHeight="1" x14ac:dyDescent="0.3">
      <c r="C16" s="52"/>
      <c r="D16" s="52"/>
      <c r="E16" s="52"/>
      <c r="F16" s="52"/>
    </row>
    <row r="17" spans="3:6" ht="16.5" customHeight="1" x14ac:dyDescent="0.3">
      <c r="C17" s="52"/>
      <c r="D17" s="52"/>
      <c r="E17" s="52"/>
      <c r="F17" s="52"/>
    </row>
    <row r="18" spans="3:6" ht="16.5" customHeight="1" x14ac:dyDescent="0.3">
      <c r="C18" s="40"/>
      <c r="D18" s="40"/>
      <c r="E18" s="40"/>
      <c r="F18" s="40"/>
    </row>
    <row r="19" spans="3:6" ht="16.5" customHeight="1" x14ac:dyDescent="0.3">
      <c r="C19" s="40"/>
      <c r="D19" s="40"/>
      <c r="E19" s="40"/>
      <c r="F19" s="40"/>
    </row>
    <row r="20" spans="3:6" ht="16.5" customHeight="1" x14ac:dyDescent="0.3">
      <c r="C20" s="40"/>
      <c r="D20" s="40"/>
      <c r="E20" s="40"/>
      <c r="F20" s="40"/>
    </row>
    <row r="22" spans="3:6" x14ac:dyDescent="0.3">
      <c r="C22" s="53" t="s">
        <v>260</v>
      </c>
      <c r="D22" s="54"/>
      <c r="E22" s="54"/>
      <c r="F22" s="54"/>
    </row>
    <row r="23" spans="3:6" x14ac:dyDescent="0.3">
      <c r="C23" s="54"/>
      <c r="D23" s="54"/>
      <c r="E23" s="54"/>
      <c r="F23" s="54"/>
    </row>
    <row r="39" spans="2:7" ht="16.5" customHeight="1" x14ac:dyDescent="0.3">
      <c r="B39" s="41"/>
      <c r="C39" s="51" t="s">
        <v>35</v>
      </c>
      <c r="D39" s="51"/>
      <c r="E39" s="51"/>
      <c r="F39" s="51"/>
    </row>
    <row r="40" spans="2:7" ht="16.5" customHeight="1" x14ac:dyDescent="0.3">
      <c r="B40" s="41"/>
      <c r="C40" s="51"/>
      <c r="D40" s="51"/>
      <c r="E40" s="51"/>
      <c r="F40" s="51"/>
      <c r="G40" s="41"/>
    </row>
    <row r="41" spans="2:7" ht="16.5" customHeight="1" x14ac:dyDescent="0.3">
      <c r="B41" s="41"/>
      <c r="C41" s="51"/>
      <c r="D41" s="51"/>
      <c r="E41" s="51"/>
      <c r="F41" s="51"/>
      <c r="G41" s="41"/>
    </row>
  </sheetData>
  <mergeCells count="4">
    <mergeCell ref="C39:F41"/>
    <mergeCell ref="C12:F14"/>
    <mergeCell ref="C15:F17"/>
    <mergeCell ref="C22:F23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>
      <selection activeCell="C9" sqref="C9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8" width="9" style="1"/>
    <col min="9" max="9" width="15.875" style="1" bestFit="1" customWidth="1"/>
    <col min="10" max="10" width="17.25" style="1" bestFit="1" customWidth="1"/>
    <col min="11" max="13" width="7.875" style="1" bestFit="1" customWidth="1"/>
    <col min="14" max="16384" width="9" style="1"/>
  </cols>
  <sheetData>
    <row r="1" spans="1:13" ht="30.75" customHeight="1" thickBot="1" x14ac:dyDescent="0.35">
      <c r="A1" s="55" t="s">
        <v>43</v>
      </c>
      <c r="B1" s="55"/>
      <c r="C1" s="55"/>
      <c r="D1" s="55"/>
      <c r="E1" s="55"/>
      <c r="F1" s="55"/>
      <c r="G1" s="55"/>
    </row>
    <row r="2" spans="1:13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</row>
    <row r="3" spans="1:13" ht="21" customHeight="1" x14ac:dyDescent="0.3">
      <c r="A3" s="4">
        <v>1</v>
      </c>
      <c r="B3" s="24" t="s">
        <v>18</v>
      </c>
      <c r="C3" s="22" t="s">
        <v>7</v>
      </c>
      <c r="D3" s="6"/>
      <c r="E3" s="13"/>
      <c r="F3" s="13"/>
      <c r="G3" s="14">
        <f>'8월'!G42</f>
        <v>392237</v>
      </c>
    </row>
    <row r="4" spans="1:13" ht="16.5" customHeight="1" x14ac:dyDescent="0.3">
      <c r="A4" s="4">
        <v>2</v>
      </c>
      <c r="B4" s="22" t="s">
        <v>289</v>
      </c>
      <c r="C4" s="22" t="s">
        <v>285</v>
      </c>
      <c r="D4" s="6"/>
      <c r="E4" s="13"/>
      <c r="F4" s="13">
        <v>1800</v>
      </c>
      <c r="G4" s="14">
        <f>IF(AND(E4=0,F4=0),0,G3-F4+E4)</f>
        <v>390437</v>
      </c>
      <c r="I4" s="48"/>
      <c r="J4" s="47"/>
      <c r="K4" s="49"/>
      <c r="L4" s="49"/>
      <c r="M4" s="50"/>
    </row>
    <row r="5" spans="1:13" ht="16.5" customHeight="1" x14ac:dyDescent="0.3">
      <c r="A5" s="4">
        <v>3</v>
      </c>
      <c r="B5" s="22" t="s">
        <v>289</v>
      </c>
      <c r="C5" s="22" t="s">
        <v>266</v>
      </c>
      <c r="D5" s="6"/>
      <c r="E5" s="13"/>
      <c r="F5" s="13">
        <v>4200</v>
      </c>
      <c r="G5" s="14">
        <f t="shared" ref="G5:G40" si="0">IF(AND(E5=0,F5=0),0,G4-F5+E5)</f>
        <v>386237</v>
      </c>
      <c r="I5" s="48"/>
      <c r="J5" s="47"/>
      <c r="K5" s="49"/>
      <c r="L5" s="50"/>
      <c r="M5" s="50"/>
    </row>
    <row r="6" spans="1:13" ht="16.5" customHeight="1" x14ac:dyDescent="0.3">
      <c r="A6" s="4">
        <v>4</v>
      </c>
      <c r="B6" s="22" t="s">
        <v>288</v>
      </c>
      <c r="C6" s="22" t="s">
        <v>292</v>
      </c>
      <c r="D6" s="6"/>
      <c r="E6" s="13"/>
      <c r="F6" s="13">
        <v>42000</v>
      </c>
      <c r="G6" s="14">
        <f t="shared" si="0"/>
        <v>344237</v>
      </c>
      <c r="I6" s="48"/>
      <c r="J6" s="47"/>
      <c r="K6" s="50"/>
      <c r="L6" s="49"/>
      <c r="M6" s="50"/>
    </row>
    <row r="7" spans="1:13" ht="16.5" customHeight="1" x14ac:dyDescent="0.3">
      <c r="A7" s="4">
        <v>5</v>
      </c>
      <c r="B7" s="22" t="s">
        <v>288</v>
      </c>
      <c r="C7" s="22" t="s">
        <v>291</v>
      </c>
      <c r="D7" s="6"/>
      <c r="E7" s="13"/>
      <c r="F7" s="13">
        <v>330000</v>
      </c>
      <c r="G7" s="14">
        <f t="shared" si="0"/>
        <v>14237</v>
      </c>
      <c r="I7" s="48"/>
      <c r="J7" s="47"/>
      <c r="K7" s="49"/>
      <c r="L7" s="50"/>
      <c r="M7" s="50"/>
    </row>
    <row r="8" spans="1:13" ht="16.5" customHeight="1" x14ac:dyDescent="0.3">
      <c r="A8" s="4">
        <v>6</v>
      </c>
      <c r="B8" s="22" t="s">
        <v>288</v>
      </c>
      <c r="C8" s="22"/>
      <c r="D8" s="6"/>
      <c r="E8" s="13">
        <v>30000</v>
      </c>
      <c r="F8" s="13"/>
      <c r="G8" s="14">
        <f t="shared" si="0"/>
        <v>44237</v>
      </c>
      <c r="I8" s="48"/>
      <c r="J8" s="47"/>
      <c r="K8" s="50"/>
      <c r="L8" s="49"/>
      <c r="M8" s="50"/>
    </row>
    <row r="9" spans="1:13" ht="16.5" customHeight="1" x14ac:dyDescent="0.3">
      <c r="A9" s="4">
        <v>7</v>
      </c>
      <c r="B9" s="22" t="s">
        <v>290</v>
      </c>
      <c r="C9" s="22"/>
      <c r="D9" s="6"/>
      <c r="E9" s="13">
        <v>50000</v>
      </c>
      <c r="F9" s="13"/>
      <c r="G9" s="14">
        <f t="shared" si="0"/>
        <v>94237</v>
      </c>
      <c r="I9" s="48"/>
      <c r="J9" s="47"/>
      <c r="K9" s="49"/>
      <c r="L9" s="50"/>
      <c r="M9" s="50"/>
    </row>
    <row r="10" spans="1:13" ht="16.5" customHeight="1" x14ac:dyDescent="0.3">
      <c r="A10" s="4">
        <v>8</v>
      </c>
      <c r="B10" s="22" t="s">
        <v>290</v>
      </c>
      <c r="C10" s="22" t="s">
        <v>293</v>
      </c>
      <c r="D10" s="6"/>
      <c r="E10" s="13"/>
      <c r="F10" s="13">
        <v>3300</v>
      </c>
      <c r="G10" s="14">
        <f t="shared" si="0"/>
        <v>90937</v>
      </c>
      <c r="I10" s="48"/>
      <c r="J10" s="47"/>
      <c r="K10" s="50"/>
      <c r="L10" s="49"/>
      <c r="M10" s="50"/>
    </row>
    <row r="11" spans="1:13" ht="16.5" customHeight="1" x14ac:dyDescent="0.3">
      <c r="A11" s="4">
        <v>9</v>
      </c>
      <c r="B11" s="22" t="s">
        <v>290</v>
      </c>
      <c r="C11" s="22" t="s">
        <v>294</v>
      </c>
      <c r="D11" s="6"/>
      <c r="E11" s="13"/>
      <c r="F11" s="13">
        <v>36000</v>
      </c>
      <c r="G11" s="14">
        <f t="shared" si="0"/>
        <v>54937</v>
      </c>
      <c r="I11" s="48"/>
      <c r="J11" s="47"/>
      <c r="K11" s="49"/>
      <c r="L11" s="50"/>
      <c r="M11" s="50"/>
    </row>
    <row r="12" spans="1:13" ht="16.5" customHeight="1" x14ac:dyDescent="0.3">
      <c r="A12" s="4">
        <v>10</v>
      </c>
      <c r="B12" s="22" t="s">
        <v>290</v>
      </c>
      <c r="C12" s="22" t="s">
        <v>295</v>
      </c>
      <c r="D12" s="6"/>
      <c r="E12" s="13"/>
      <c r="F12" s="13">
        <v>54000</v>
      </c>
      <c r="G12" s="14">
        <f t="shared" si="0"/>
        <v>937</v>
      </c>
      <c r="I12" s="48"/>
      <c r="J12" s="47"/>
      <c r="K12" s="50"/>
      <c r="L12" s="49"/>
      <c r="M12" s="50"/>
    </row>
    <row r="13" spans="1:13" ht="16.5" customHeight="1" x14ac:dyDescent="0.3">
      <c r="A13" s="4">
        <v>11</v>
      </c>
      <c r="B13" s="22" t="s">
        <v>296</v>
      </c>
      <c r="C13" s="22" t="s">
        <v>297</v>
      </c>
      <c r="D13" s="6"/>
      <c r="E13" s="13">
        <v>9</v>
      </c>
      <c r="F13" s="13"/>
      <c r="G13" s="14">
        <f t="shared" si="0"/>
        <v>946</v>
      </c>
      <c r="I13" s="48"/>
      <c r="J13" s="47"/>
      <c r="K13" s="49"/>
      <c r="L13" s="50"/>
      <c r="M13" s="50"/>
    </row>
    <row r="14" spans="1:13" ht="16.5" customHeight="1" x14ac:dyDescent="0.3">
      <c r="A14" s="4">
        <v>12</v>
      </c>
      <c r="B14" s="22" t="s">
        <v>298</v>
      </c>
      <c r="C14" s="22" t="s">
        <v>299</v>
      </c>
      <c r="D14" s="6"/>
      <c r="E14" s="13">
        <v>20000</v>
      </c>
      <c r="F14" s="13"/>
      <c r="G14" s="14">
        <f t="shared" si="0"/>
        <v>20946</v>
      </c>
      <c r="I14" s="48"/>
      <c r="J14" s="47"/>
      <c r="K14" s="50"/>
      <c r="L14" s="49"/>
      <c r="M14" s="50"/>
    </row>
    <row r="15" spans="1:13" ht="16.5" customHeight="1" x14ac:dyDescent="0.3">
      <c r="A15" s="4">
        <v>13</v>
      </c>
      <c r="B15" s="22" t="s">
        <v>300</v>
      </c>
      <c r="C15" s="22" t="s">
        <v>301</v>
      </c>
      <c r="D15" s="6"/>
      <c r="E15" s="13"/>
      <c r="F15" s="13">
        <v>6000</v>
      </c>
      <c r="G15" s="14">
        <f t="shared" si="0"/>
        <v>14946</v>
      </c>
      <c r="I15" s="48"/>
      <c r="J15" s="47"/>
      <c r="K15" s="49"/>
      <c r="L15" s="49"/>
      <c r="M15" s="49"/>
    </row>
    <row r="16" spans="1:13" ht="16.5" customHeight="1" x14ac:dyDescent="0.3">
      <c r="A16" s="4">
        <v>14</v>
      </c>
      <c r="B16" s="22" t="s">
        <v>300</v>
      </c>
      <c r="C16" s="22" t="s">
        <v>302</v>
      </c>
      <c r="D16" s="6"/>
      <c r="E16" s="13">
        <v>28000</v>
      </c>
      <c r="F16" s="13"/>
      <c r="G16" s="14">
        <f t="shared" si="0"/>
        <v>42946</v>
      </c>
      <c r="I16" s="48"/>
      <c r="J16" s="47"/>
      <c r="K16" s="49"/>
      <c r="L16" s="50"/>
      <c r="M16" s="49"/>
    </row>
    <row r="17" spans="1:13" ht="16.5" customHeight="1" x14ac:dyDescent="0.3">
      <c r="A17" s="4">
        <v>15</v>
      </c>
      <c r="B17" s="22" t="s">
        <v>300</v>
      </c>
      <c r="C17" s="22" t="s">
        <v>303</v>
      </c>
      <c r="D17" s="6"/>
      <c r="E17" s="13"/>
      <c r="F17" s="13">
        <v>40000</v>
      </c>
      <c r="G17" s="14">
        <f t="shared" si="0"/>
        <v>2946</v>
      </c>
      <c r="I17" s="48"/>
      <c r="J17" s="47"/>
      <c r="K17" s="49"/>
      <c r="L17" s="50"/>
      <c r="M17" s="50"/>
    </row>
    <row r="18" spans="1:13" ht="16.5" customHeight="1" x14ac:dyDescent="0.3">
      <c r="A18" s="4">
        <v>16</v>
      </c>
      <c r="B18" s="22" t="s">
        <v>304</v>
      </c>
      <c r="C18" s="22" t="s">
        <v>307</v>
      </c>
      <c r="D18" s="6"/>
      <c r="E18" s="13">
        <v>200000</v>
      </c>
      <c r="F18" s="13"/>
      <c r="G18" s="14">
        <f t="shared" si="0"/>
        <v>202946</v>
      </c>
      <c r="I18" s="48"/>
      <c r="J18" s="47"/>
      <c r="K18" s="49"/>
      <c r="L18" s="50"/>
      <c r="M18" s="50"/>
    </row>
    <row r="19" spans="1:13" ht="16.5" customHeight="1" x14ac:dyDescent="0.3">
      <c r="A19" s="4">
        <v>17</v>
      </c>
      <c r="B19" s="22" t="s">
        <v>305</v>
      </c>
      <c r="C19" s="22" t="s">
        <v>306</v>
      </c>
      <c r="D19" s="6"/>
      <c r="E19" s="13"/>
      <c r="F19" s="13">
        <v>10000</v>
      </c>
      <c r="G19" s="14">
        <f t="shared" si="0"/>
        <v>192946</v>
      </c>
      <c r="I19" s="48"/>
      <c r="J19" s="47"/>
      <c r="K19" s="49"/>
      <c r="L19" s="50"/>
      <c r="M19" s="50"/>
    </row>
    <row r="20" spans="1:13" ht="16.5" customHeight="1" x14ac:dyDescent="0.3">
      <c r="A20" s="4">
        <v>18</v>
      </c>
      <c r="B20" s="22" t="s">
        <v>305</v>
      </c>
      <c r="C20" s="22" t="s">
        <v>308</v>
      </c>
      <c r="D20" s="6"/>
      <c r="E20" s="13">
        <v>20000</v>
      </c>
      <c r="F20" s="13"/>
      <c r="G20" s="14">
        <f t="shared" si="0"/>
        <v>212946</v>
      </c>
      <c r="I20" s="48"/>
      <c r="J20" s="47"/>
      <c r="K20" s="50"/>
      <c r="L20" s="49"/>
      <c r="M20" s="50"/>
    </row>
    <row r="21" spans="1:13" ht="16.5" customHeight="1" x14ac:dyDescent="0.3">
      <c r="A21" s="4">
        <v>19</v>
      </c>
      <c r="B21" s="22"/>
      <c r="C21" s="22"/>
      <c r="D21" s="6"/>
      <c r="E21" s="13"/>
      <c r="F21" s="13"/>
      <c r="G21" s="14">
        <f t="shared" si="0"/>
        <v>0</v>
      </c>
      <c r="I21" s="48"/>
      <c r="J21" s="47"/>
      <c r="K21" s="50"/>
      <c r="L21" s="49"/>
      <c r="M21" s="50"/>
    </row>
    <row r="22" spans="1:13" ht="16.5" customHeight="1" x14ac:dyDescent="0.3">
      <c r="A22" s="4">
        <v>20</v>
      </c>
      <c r="B22" s="22"/>
      <c r="C22" s="22"/>
      <c r="D22" s="6"/>
      <c r="E22" s="13"/>
      <c r="F22" s="13"/>
      <c r="G22" s="14">
        <f t="shared" si="0"/>
        <v>0</v>
      </c>
      <c r="I22" s="48"/>
      <c r="J22" s="47"/>
      <c r="K22" s="49"/>
      <c r="L22" s="50"/>
      <c r="M22" s="50"/>
    </row>
    <row r="23" spans="1:13" ht="16.5" customHeight="1" x14ac:dyDescent="0.3">
      <c r="A23" s="4">
        <v>21</v>
      </c>
      <c r="B23" s="22"/>
      <c r="C23" s="22"/>
      <c r="D23" s="6"/>
      <c r="E23" s="13"/>
      <c r="F23" s="13"/>
      <c r="G23" s="14">
        <f t="shared" si="0"/>
        <v>0</v>
      </c>
      <c r="I23" s="48"/>
      <c r="J23" s="47"/>
      <c r="K23" s="49"/>
      <c r="L23" s="50"/>
      <c r="M23" s="50"/>
    </row>
    <row r="24" spans="1:13" ht="16.5" customHeight="1" x14ac:dyDescent="0.3">
      <c r="A24" s="4">
        <v>22</v>
      </c>
      <c r="B24" s="22"/>
      <c r="C24" s="22"/>
      <c r="D24" s="6"/>
      <c r="E24" s="13"/>
      <c r="F24" s="13"/>
      <c r="G24" s="14">
        <f t="shared" si="0"/>
        <v>0</v>
      </c>
      <c r="I24" s="48"/>
      <c r="J24" s="47"/>
      <c r="K24" s="49"/>
      <c r="L24" s="50"/>
      <c r="M24" s="50"/>
    </row>
    <row r="25" spans="1:13" ht="16.5" customHeight="1" x14ac:dyDescent="0.3">
      <c r="A25" s="4">
        <v>23</v>
      </c>
      <c r="B25" s="22"/>
      <c r="C25" s="22"/>
      <c r="D25" s="6"/>
      <c r="E25" s="15"/>
      <c r="F25" s="13"/>
      <c r="G25" s="14">
        <f t="shared" si="0"/>
        <v>0</v>
      </c>
      <c r="I25" s="48"/>
      <c r="J25" s="47"/>
      <c r="K25" s="49"/>
      <c r="L25" s="50"/>
      <c r="M25" s="50"/>
    </row>
    <row r="26" spans="1:13" ht="16.5" customHeight="1" x14ac:dyDescent="0.3">
      <c r="A26" s="4">
        <v>24</v>
      </c>
      <c r="B26" s="22"/>
      <c r="C26" s="22"/>
      <c r="D26" s="6"/>
      <c r="E26" s="15"/>
      <c r="F26" s="13"/>
      <c r="G26" s="14">
        <f t="shared" si="0"/>
        <v>0</v>
      </c>
    </row>
    <row r="27" spans="1:13" ht="16.5" customHeight="1" x14ac:dyDescent="0.3">
      <c r="A27" s="4">
        <v>25</v>
      </c>
      <c r="B27" s="22"/>
      <c r="C27" s="22"/>
      <c r="D27" s="6"/>
      <c r="E27" s="15"/>
      <c r="F27" s="13"/>
      <c r="G27" s="14">
        <f t="shared" si="0"/>
        <v>0</v>
      </c>
    </row>
    <row r="28" spans="1:13" ht="16.5" customHeight="1" x14ac:dyDescent="0.3">
      <c r="A28" s="4">
        <v>26</v>
      </c>
      <c r="B28" s="22"/>
      <c r="C28" s="22"/>
      <c r="D28" s="6"/>
      <c r="E28" s="15"/>
      <c r="F28" s="13"/>
      <c r="G28" s="14">
        <f t="shared" si="0"/>
        <v>0</v>
      </c>
    </row>
    <row r="29" spans="1:13" ht="16.5" customHeight="1" x14ac:dyDescent="0.3">
      <c r="A29" s="4">
        <v>27</v>
      </c>
      <c r="B29" s="22"/>
      <c r="C29" s="22"/>
      <c r="D29" s="6"/>
      <c r="E29" s="15"/>
      <c r="F29" s="13"/>
      <c r="G29" s="14">
        <f t="shared" si="0"/>
        <v>0</v>
      </c>
    </row>
    <row r="30" spans="1:13" ht="16.5" customHeight="1" x14ac:dyDescent="0.3">
      <c r="A30" s="4">
        <v>28</v>
      </c>
      <c r="B30" s="22"/>
      <c r="C30" s="22"/>
      <c r="D30" s="6"/>
      <c r="E30" s="15"/>
      <c r="F30" s="13"/>
      <c r="G30" s="14">
        <f t="shared" si="0"/>
        <v>0</v>
      </c>
    </row>
    <row r="31" spans="1:13" ht="16.5" customHeight="1" x14ac:dyDescent="0.3">
      <c r="A31" s="4">
        <v>29</v>
      </c>
      <c r="B31" s="22"/>
      <c r="C31" s="22"/>
      <c r="D31" s="6"/>
      <c r="E31" s="15"/>
      <c r="F31" s="13"/>
      <c r="G31" s="14">
        <f t="shared" si="0"/>
        <v>0</v>
      </c>
    </row>
    <row r="32" spans="1:13" ht="16.5" customHeight="1" x14ac:dyDescent="0.3">
      <c r="A32" s="4">
        <v>30</v>
      </c>
      <c r="B32" s="22"/>
      <c r="C32" s="22"/>
      <c r="D32" s="6"/>
      <c r="E32" s="15"/>
      <c r="F32" s="13"/>
      <c r="G32" s="14">
        <f t="shared" si="0"/>
        <v>0</v>
      </c>
    </row>
    <row r="33" spans="1:7" ht="16.5" customHeight="1" x14ac:dyDescent="0.3">
      <c r="A33" s="4">
        <v>31</v>
      </c>
      <c r="B33" s="22"/>
      <c r="C33" s="22"/>
      <c r="D33" s="6"/>
      <c r="E33" s="15"/>
      <c r="F33" s="13"/>
      <c r="G33" s="14">
        <f t="shared" si="0"/>
        <v>0</v>
      </c>
    </row>
    <row r="34" spans="1:7" ht="16.5" customHeight="1" x14ac:dyDescent="0.3">
      <c r="A34" s="4">
        <v>32</v>
      </c>
      <c r="B34" s="22"/>
      <c r="C34" s="22"/>
      <c r="D34" s="6"/>
      <c r="E34" s="15"/>
      <c r="F34" s="13"/>
      <c r="G34" s="14">
        <f t="shared" si="0"/>
        <v>0</v>
      </c>
    </row>
    <row r="35" spans="1:7" ht="16.5" customHeight="1" x14ac:dyDescent="0.3">
      <c r="A35" s="4">
        <v>33</v>
      </c>
      <c r="B35" s="22"/>
      <c r="C35" s="22"/>
      <c r="D35" s="6"/>
      <c r="E35" s="15"/>
      <c r="F35" s="13"/>
      <c r="G35" s="14">
        <f t="shared" si="0"/>
        <v>0</v>
      </c>
    </row>
    <row r="36" spans="1:7" x14ac:dyDescent="0.3">
      <c r="A36" s="4">
        <v>34</v>
      </c>
      <c r="B36" s="22"/>
      <c r="C36" s="22"/>
      <c r="D36" s="6"/>
      <c r="E36" s="15"/>
      <c r="F36" s="13"/>
      <c r="G36" s="14">
        <f t="shared" si="0"/>
        <v>0</v>
      </c>
    </row>
    <row r="37" spans="1:7" x14ac:dyDescent="0.3">
      <c r="A37" s="4">
        <v>35</v>
      </c>
      <c r="B37" s="22"/>
      <c r="C37" s="22"/>
      <c r="D37" s="6"/>
      <c r="E37" s="15"/>
      <c r="F37" s="13"/>
      <c r="G37" s="14">
        <f t="shared" si="0"/>
        <v>0</v>
      </c>
    </row>
    <row r="38" spans="1:7" x14ac:dyDescent="0.3">
      <c r="A38" s="4">
        <v>36</v>
      </c>
      <c r="B38" s="22"/>
      <c r="C38" s="22"/>
      <c r="D38" s="6"/>
      <c r="E38" s="15"/>
      <c r="F38" s="13"/>
      <c r="G38" s="14">
        <f t="shared" si="0"/>
        <v>0</v>
      </c>
    </row>
    <row r="39" spans="1:7" x14ac:dyDescent="0.3">
      <c r="A39" s="4">
        <v>37</v>
      </c>
      <c r="B39" s="22"/>
      <c r="C39" s="22"/>
      <c r="D39" s="6"/>
      <c r="E39" s="15"/>
      <c r="F39" s="13"/>
      <c r="G39" s="14">
        <f t="shared" si="0"/>
        <v>0</v>
      </c>
    </row>
    <row r="40" spans="1:7" ht="17.25" thickBot="1" x14ac:dyDescent="0.35">
      <c r="A40" s="5">
        <v>38</v>
      </c>
      <c r="B40" s="23"/>
      <c r="C40" s="23"/>
      <c r="D40" s="7"/>
      <c r="E40" s="16"/>
      <c r="F40" s="25"/>
      <c r="G40" s="17">
        <f t="shared" si="0"/>
        <v>0</v>
      </c>
    </row>
    <row r="41" spans="1:7" x14ac:dyDescent="0.3">
      <c r="A41" s="8" t="str">
        <f>IF(ISBLANK(B41),"",A40+1)</f>
        <v/>
      </c>
      <c r="B41" s="9"/>
      <c r="C41" s="9"/>
      <c r="D41" s="4" t="s">
        <v>9</v>
      </c>
      <c r="E41" s="15">
        <f>SUM(E3:E40)</f>
        <v>348009</v>
      </c>
      <c r="F41" s="15">
        <f>SUM(F3:F40)</f>
        <v>527300</v>
      </c>
      <c r="G41" s="14">
        <f>E41-F41</f>
        <v>-179291</v>
      </c>
    </row>
    <row r="42" spans="1:7" ht="17.25" thickBot="1" x14ac:dyDescent="0.35">
      <c r="A42" s="8" t="str">
        <f>IF(ISBLANK(B42),"",A41+1)</f>
        <v/>
      </c>
      <c r="B42" s="9"/>
      <c r="C42" s="9"/>
      <c r="D42" s="5" t="s">
        <v>10</v>
      </c>
      <c r="E42" s="26">
        <f>'8월'!E42+'9월'!E41</f>
        <v>6652124</v>
      </c>
      <c r="F42" s="20">
        <f>'8월'!F42+'9월'!F41</f>
        <v>6439178</v>
      </c>
      <c r="G42" s="21">
        <f>E42-F42</f>
        <v>212946</v>
      </c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C6" sqref="C6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16384" width="9" style="1"/>
  </cols>
  <sheetData>
    <row r="1" spans="1:7" ht="30.75" customHeight="1" thickBot="1" x14ac:dyDescent="0.35">
      <c r="A1" s="55" t="s">
        <v>44</v>
      </c>
      <c r="B1" s="55"/>
      <c r="C1" s="55"/>
      <c r="D1" s="55"/>
      <c r="E1" s="55"/>
      <c r="F1" s="55"/>
      <c r="G1" s="55"/>
    </row>
    <row r="2" spans="1:7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</row>
    <row r="3" spans="1:7" ht="21" customHeight="1" x14ac:dyDescent="0.3">
      <c r="A3" s="4">
        <v>1</v>
      </c>
      <c r="B3" s="24" t="s">
        <v>19</v>
      </c>
      <c r="C3" s="22" t="s">
        <v>7</v>
      </c>
      <c r="D3" s="6"/>
      <c r="E3" s="13"/>
      <c r="F3" s="13"/>
      <c r="G3" s="14">
        <f>'9월'!G42</f>
        <v>212946</v>
      </c>
    </row>
    <row r="4" spans="1:7" ht="16.5" customHeight="1" x14ac:dyDescent="0.3">
      <c r="A4" s="4">
        <v>2</v>
      </c>
      <c r="B4" s="22" t="s">
        <v>309</v>
      </c>
      <c r="C4" s="22" t="s">
        <v>310</v>
      </c>
      <c r="D4" s="6"/>
      <c r="E4" s="13"/>
      <c r="F4" s="13">
        <v>201000</v>
      </c>
      <c r="G4" s="14">
        <f>IF(AND(E4=0,F4=0),0,G3-F4+E4)</f>
        <v>11946</v>
      </c>
    </row>
    <row r="5" spans="1:7" ht="16.5" customHeight="1" x14ac:dyDescent="0.3">
      <c r="A5" s="4">
        <v>3</v>
      </c>
      <c r="B5" s="22" t="s">
        <v>311</v>
      </c>
      <c r="C5" s="22" t="s">
        <v>312</v>
      </c>
      <c r="D5" s="6"/>
      <c r="E5" s="13">
        <v>80000</v>
      </c>
      <c r="F5" s="13"/>
      <c r="G5" s="14">
        <f t="shared" ref="G5:G40" si="0">IF(AND(E5=0,F5=0),0,G4-F5+E5)</f>
        <v>91946</v>
      </c>
    </row>
    <row r="6" spans="1:7" ht="16.5" customHeight="1" x14ac:dyDescent="0.3">
      <c r="A6" s="4">
        <v>4</v>
      </c>
      <c r="B6" s="22" t="s">
        <v>313</v>
      </c>
      <c r="C6" s="22" t="s">
        <v>314</v>
      </c>
      <c r="D6" s="6"/>
      <c r="E6" s="13"/>
      <c r="F6" s="13">
        <v>90000</v>
      </c>
      <c r="G6" s="14">
        <f t="shared" si="0"/>
        <v>1946</v>
      </c>
    </row>
    <row r="7" spans="1:7" ht="16.5" customHeight="1" x14ac:dyDescent="0.3">
      <c r="A7" s="4">
        <v>5</v>
      </c>
      <c r="B7" s="22"/>
      <c r="C7" s="22"/>
      <c r="D7" s="6"/>
      <c r="E7" s="13"/>
      <c r="F7" s="13"/>
      <c r="G7" s="14">
        <f t="shared" si="0"/>
        <v>0</v>
      </c>
    </row>
    <row r="8" spans="1:7" ht="16.5" customHeight="1" x14ac:dyDescent="0.3">
      <c r="A8" s="4">
        <v>6</v>
      </c>
      <c r="B8" s="22"/>
      <c r="C8" s="22"/>
      <c r="D8" s="6"/>
      <c r="E8" s="13"/>
      <c r="F8" s="13"/>
      <c r="G8" s="14">
        <f t="shared" si="0"/>
        <v>0</v>
      </c>
    </row>
    <row r="9" spans="1:7" ht="16.5" customHeight="1" x14ac:dyDescent="0.3">
      <c r="A9" s="4">
        <v>7</v>
      </c>
      <c r="B9" s="22"/>
      <c r="C9" s="22"/>
      <c r="D9" s="6"/>
      <c r="E9" s="13"/>
      <c r="F9" s="13"/>
      <c r="G9" s="14">
        <f t="shared" si="0"/>
        <v>0</v>
      </c>
    </row>
    <row r="10" spans="1:7" ht="16.5" customHeight="1" x14ac:dyDescent="0.3">
      <c r="A10" s="4">
        <v>8</v>
      </c>
      <c r="B10" s="22"/>
      <c r="C10" s="22"/>
      <c r="D10" s="6"/>
      <c r="E10" s="13"/>
      <c r="F10" s="13"/>
      <c r="G10" s="14">
        <f t="shared" si="0"/>
        <v>0</v>
      </c>
    </row>
    <row r="11" spans="1:7" ht="16.5" customHeight="1" x14ac:dyDescent="0.3">
      <c r="A11" s="4">
        <v>9</v>
      </c>
      <c r="B11" s="22"/>
      <c r="C11" s="22"/>
      <c r="D11" s="6"/>
      <c r="E11" s="13"/>
      <c r="F11" s="13"/>
      <c r="G11" s="14">
        <f t="shared" si="0"/>
        <v>0</v>
      </c>
    </row>
    <row r="12" spans="1:7" ht="16.5" customHeight="1" x14ac:dyDescent="0.3">
      <c r="A12" s="4">
        <v>10</v>
      </c>
      <c r="B12" s="22"/>
      <c r="C12" s="22"/>
      <c r="D12" s="6"/>
      <c r="E12" s="13"/>
      <c r="F12" s="13"/>
      <c r="G12" s="14">
        <f t="shared" si="0"/>
        <v>0</v>
      </c>
    </row>
    <row r="13" spans="1:7" ht="16.5" customHeight="1" x14ac:dyDescent="0.3">
      <c r="A13" s="4">
        <v>11</v>
      </c>
      <c r="B13" s="22"/>
      <c r="C13" s="22"/>
      <c r="D13" s="6"/>
      <c r="E13" s="13"/>
      <c r="F13" s="13"/>
      <c r="G13" s="14">
        <f t="shared" si="0"/>
        <v>0</v>
      </c>
    </row>
    <row r="14" spans="1:7" ht="16.5" customHeight="1" x14ac:dyDescent="0.3">
      <c r="A14" s="4">
        <v>12</v>
      </c>
      <c r="B14" s="22"/>
      <c r="C14" s="22"/>
      <c r="D14" s="6"/>
      <c r="E14" s="13"/>
      <c r="F14" s="13"/>
      <c r="G14" s="14">
        <f t="shared" si="0"/>
        <v>0</v>
      </c>
    </row>
    <row r="15" spans="1:7" ht="16.5" customHeight="1" x14ac:dyDescent="0.3">
      <c r="A15" s="4">
        <v>13</v>
      </c>
      <c r="B15" s="22"/>
      <c r="C15" s="22"/>
      <c r="D15" s="6"/>
      <c r="E15" s="13"/>
      <c r="F15" s="13"/>
      <c r="G15" s="14">
        <f t="shared" si="0"/>
        <v>0</v>
      </c>
    </row>
    <row r="16" spans="1:7" ht="16.5" customHeight="1" x14ac:dyDescent="0.3">
      <c r="A16" s="4">
        <v>14</v>
      </c>
      <c r="B16" s="22"/>
      <c r="C16" s="22"/>
      <c r="D16" s="6"/>
      <c r="E16" s="13"/>
      <c r="F16" s="13"/>
      <c r="G16" s="14">
        <f t="shared" si="0"/>
        <v>0</v>
      </c>
    </row>
    <row r="17" spans="1:7" ht="16.5" customHeight="1" x14ac:dyDescent="0.3">
      <c r="A17" s="4">
        <v>15</v>
      </c>
      <c r="B17" s="22"/>
      <c r="C17" s="22"/>
      <c r="D17" s="6"/>
      <c r="E17" s="13"/>
      <c r="F17" s="13"/>
      <c r="G17" s="14">
        <f t="shared" si="0"/>
        <v>0</v>
      </c>
    </row>
    <row r="18" spans="1:7" ht="16.5" customHeight="1" x14ac:dyDescent="0.3">
      <c r="A18" s="4">
        <v>16</v>
      </c>
      <c r="B18" s="22"/>
      <c r="C18" s="22"/>
      <c r="D18" s="6"/>
      <c r="E18" s="13"/>
      <c r="F18" s="13"/>
      <c r="G18" s="14">
        <f t="shared" si="0"/>
        <v>0</v>
      </c>
    </row>
    <row r="19" spans="1:7" ht="16.5" customHeight="1" x14ac:dyDescent="0.3">
      <c r="A19" s="4">
        <v>17</v>
      </c>
      <c r="B19" s="22"/>
      <c r="C19" s="22"/>
      <c r="D19" s="6"/>
      <c r="E19" s="13"/>
      <c r="F19" s="13"/>
      <c r="G19" s="14">
        <f t="shared" si="0"/>
        <v>0</v>
      </c>
    </row>
    <row r="20" spans="1:7" ht="16.5" customHeight="1" x14ac:dyDescent="0.3">
      <c r="A20" s="4">
        <v>18</v>
      </c>
      <c r="B20" s="22"/>
      <c r="C20" s="22"/>
      <c r="D20" s="6"/>
      <c r="E20" s="13"/>
      <c r="F20" s="13"/>
      <c r="G20" s="14">
        <f t="shared" si="0"/>
        <v>0</v>
      </c>
    </row>
    <row r="21" spans="1:7" ht="16.5" customHeight="1" x14ac:dyDescent="0.3">
      <c r="A21" s="4">
        <v>19</v>
      </c>
      <c r="B21" s="22"/>
      <c r="C21" s="22"/>
      <c r="D21" s="6"/>
      <c r="E21" s="13"/>
      <c r="F21" s="13"/>
      <c r="G21" s="14">
        <f t="shared" si="0"/>
        <v>0</v>
      </c>
    </row>
    <row r="22" spans="1:7" ht="16.5" customHeight="1" x14ac:dyDescent="0.3">
      <c r="A22" s="4">
        <v>20</v>
      </c>
      <c r="B22" s="22"/>
      <c r="C22" s="22"/>
      <c r="D22" s="6"/>
      <c r="E22" s="13"/>
      <c r="F22" s="13"/>
      <c r="G22" s="14">
        <f t="shared" si="0"/>
        <v>0</v>
      </c>
    </row>
    <row r="23" spans="1:7" ht="16.5" customHeight="1" x14ac:dyDescent="0.3">
      <c r="A23" s="4">
        <v>21</v>
      </c>
      <c r="B23" s="22"/>
      <c r="C23" s="22"/>
      <c r="D23" s="6"/>
      <c r="E23" s="13"/>
      <c r="F23" s="13"/>
      <c r="G23" s="14">
        <f t="shared" si="0"/>
        <v>0</v>
      </c>
    </row>
    <row r="24" spans="1:7" ht="16.5" customHeight="1" x14ac:dyDescent="0.3">
      <c r="A24" s="4">
        <v>22</v>
      </c>
      <c r="B24" s="22"/>
      <c r="C24" s="22"/>
      <c r="D24" s="6"/>
      <c r="E24" s="13"/>
      <c r="F24" s="13"/>
      <c r="G24" s="14">
        <f t="shared" si="0"/>
        <v>0</v>
      </c>
    </row>
    <row r="25" spans="1:7" ht="16.5" customHeight="1" x14ac:dyDescent="0.3">
      <c r="A25" s="4">
        <v>23</v>
      </c>
      <c r="B25" s="22"/>
      <c r="C25" s="22"/>
      <c r="D25" s="6"/>
      <c r="E25" s="15"/>
      <c r="F25" s="13"/>
      <c r="G25" s="14">
        <f t="shared" si="0"/>
        <v>0</v>
      </c>
    </row>
    <row r="26" spans="1:7" ht="16.5" customHeight="1" x14ac:dyDescent="0.3">
      <c r="A26" s="4">
        <v>24</v>
      </c>
      <c r="B26" s="22"/>
      <c r="C26" s="22"/>
      <c r="D26" s="6"/>
      <c r="E26" s="15"/>
      <c r="F26" s="13"/>
      <c r="G26" s="14">
        <f t="shared" si="0"/>
        <v>0</v>
      </c>
    </row>
    <row r="27" spans="1:7" ht="16.5" customHeight="1" x14ac:dyDescent="0.3">
      <c r="A27" s="4">
        <v>25</v>
      </c>
      <c r="B27" s="22"/>
      <c r="C27" s="22"/>
      <c r="D27" s="6"/>
      <c r="E27" s="15"/>
      <c r="F27" s="13"/>
      <c r="G27" s="14">
        <f t="shared" si="0"/>
        <v>0</v>
      </c>
    </row>
    <row r="28" spans="1:7" ht="16.5" customHeight="1" x14ac:dyDescent="0.3">
      <c r="A28" s="4">
        <v>26</v>
      </c>
      <c r="B28" s="22"/>
      <c r="C28" s="22"/>
      <c r="D28" s="6"/>
      <c r="E28" s="15"/>
      <c r="F28" s="13"/>
      <c r="G28" s="14">
        <f t="shared" si="0"/>
        <v>0</v>
      </c>
    </row>
    <row r="29" spans="1:7" ht="16.5" customHeight="1" x14ac:dyDescent="0.3">
      <c r="A29" s="4">
        <v>27</v>
      </c>
      <c r="B29" s="22"/>
      <c r="C29" s="22"/>
      <c r="D29" s="6"/>
      <c r="E29" s="15"/>
      <c r="F29" s="13"/>
      <c r="G29" s="14">
        <f t="shared" si="0"/>
        <v>0</v>
      </c>
    </row>
    <row r="30" spans="1:7" ht="16.5" customHeight="1" x14ac:dyDescent="0.3">
      <c r="A30" s="4">
        <v>28</v>
      </c>
      <c r="B30" s="22"/>
      <c r="C30" s="22"/>
      <c r="D30" s="6"/>
      <c r="E30" s="15"/>
      <c r="F30" s="13"/>
      <c r="G30" s="14">
        <f t="shared" si="0"/>
        <v>0</v>
      </c>
    </row>
    <row r="31" spans="1:7" ht="16.5" customHeight="1" x14ac:dyDescent="0.3">
      <c r="A31" s="4">
        <v>29</v>
      </c>
      <c r="B31" s="22"/>
      <c r="C31" s="22"/>
      <c r="D31" s="6"/>
      <c r="E31" s="15"/>
      <c r="F31" s="13"/>
      <c r="G31" s="14">
        <f t="shared" si="0"/>
        <v>0</v>
      </c>
    </row>
    <row r="32" spans="1:7" ht="16.5" customHeight="1" x14ac:dyDescent="0.3">
      <c r="A32" s="4">
        <v>30</v>
      </c>
      <c r="B32" s="22"/>
      <c r="C32" s="22"/>
      <c r="D32" s="6"/>
      <c r="E32" s="15"/>
      <c r="F32" s="13"/>
      <c r="G32" s="14">
        <f t="shared" si="0"/>
        <v>0</v>
      </c>
    </row>
    <row r="33" spans="1:7" ht="16.5" customHeight="1" x14ac:dyDescent="0.3">
      <c r="A33" s="4">
        <v>31</v>
      </c>
      <c r="B33" s="22"/>
      <c r="C33" s="22"/>
      <c r="D33" s="6"/>
      <c r="E33" s="15"/>
      <c r="F33" s="13"/>
      <c r="G33" s="14">
        <f t="shared" si="0"/>
        <v>0</v>
      </c>
    </row>
    <row r="34" spans="1:7" ht="16.5" customHeight="1" x14ac:dyDescent="0.3">
      <c r="A34" s="4">
        <v>32</v>
      </c>
      <c r="B34" s="22"/>
      <c r="C34" s="22"/>
      <c r="D34" s="6"/>
      <c r="E34" s="15"/>
      <c r="F34" s="13"/>
      <c r="G34" s="14">
        <f t="shared" si="0"/>
        <v>0</v>
      </c>
    </row>
    <row r="35" spans="1:7" ht="16.5" customHeight="1" x14ac:dyDescent="0.3">
      <c r="A35" s="4">
        <v>33</v>
      </c>
      <c r="B35" s="22"/>
      <c r="C35" s="22"/>
      <c r="D35" s="6"/>
      <c r="E35" s="15"/>
      <c r="F35" s="13"/>
      <c r="G35" s="14">
        <f t="shared" si="0"/>
        <v>0</v>
      </c>
    </row>
    <row r="36" spans="1:7" x14ac:dyDescent="0.3">
      <c r="A36" s="4">
        <v>34</v>
      </c>
      <c r="B36" s="22"/>
      <c r="C36" s="22"/>
      <c r="D36" s="6"/>
      <c r="E36" s="15"/>
      <c r="F36" s="13"/>
      <c r="G36" s="14">
        <f t="shared" si="0"/>
        <v>0</v>
      </c>
    </row>
    <row r="37" spans="1:7" x14ac:dyDescent="0.3">
      <c r="A37" s="4">
        <v>35</v>
      </c>
      <c r="B37" s="22"/>
      <c r="C37" s="22"/>
      <c r="D37" s="6"/>
      <c r="E37" s="15"/>
      <c r="F37" s="13"/>
      <c r="G37" s="14">
        <f t="shared" si="0"/>
        <v>0</v>
      </c>
    </row>
    <row r="38" spans="1:7" x14ac:dyDescent="0.3">
      <c r="A38" s="4">
        <v>36</v>
      </c>
      <c r="B38" s="22"/>
      <c r="C38" s="22"/>
      <c r="D38" s="6"/>
      <c r="E38" s="15"/>
      <c r="F38" s="13"/>
      <c r="G38" s="14">
        <f t="shared" si="0"/>
        <v>0</v>
      </c>
    </row>
    <row r="39" spans="1:7" x14ac:dyDescent="0.3">
      <c r="A39" s="4">
        <v>37</v>
      </c>
      <c r="B39" s="22"/>
      <c r="C39" s="22"/>
      <c r="D39" s="6"/>
      <c r="E39" s="15"/>
      <c r="F39" s="13"/>
      <c r="G39" s="14">
        <f t="shared" si="0"/>
        <v>0</v>
      </c>
    </row>
    <row r="40" spans="1:7" ht="17.25" thickBot="1" x14ac:dyDescent="0.35">
      <c r="A40" s="5">
        <v>38</v>
      </c>
      <c r="B40" s="23"/>
      <c r="C40" s="23"/>
      <c r="D40" s="7"/>
      <c r="E40" s="16"/>
      <c r="F40" s="25"/>
      <c r="G40" s="17">
        <f t="shared" si="0"/>
        <v>0</v>
      </c>
    </row>
    <row r="41" spans="1:7" x14ac:dyDescent="0.3">
      <c r="A41" s="8" t="str">
        <f>IF(ISBLANK(B41),"",A40+1)</f>
        <v/>
      </c>
      <c r="B41" s="9"/>
      <c r="C41" s="9"/>
      <c r="D41" s="4" t="s">
        <v>9</v>
      </c>
      <c r="E41" s="15">
        <f>SUM(E3:E40)</f>
        <v>80000</v>
      </c>
      <c r="F41" s="15">
        <f>SUM(F3:F40)</f>
        <v>291000</v>
      </c>
      <c r="G41" s="14">
        <f>E41-F41</f>
        <v>-211000</v>
      </c>
    </row>
    <row r="42" spans="1:7" ht="17.25" thickBot="1" x14ac:dyDescent="0.35">
      <c r="A42" s="8" t="str">
        <f>IF(ISBLANK(B42),"",A41+1)</f>
        <v/>
      </c>
      <c r="B42" s="9"/>
      <c r="C42" s="9"/>
      <c r="D42" s="5" t="s">
        <v>10</v>
      </c>
      <c r="E42" s="26">
        <f>'9월'!E42+'10월'!E41</f>
        <v>6732124</v>
      </c>
      <c r="F42" s="20">
        <f>'9월'!F42+'10월'!F41</f>
        <v>6730178</v>
      </c>
      <c r="G42" s="21">
        <f>E42-F42</f>
        <v>1946</v>
      </c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E5" sqref="E5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16384" width="9" style="1"/>
  </cols>
  <sheetData>
    <row r="1" spans="1:7" ht="30.75" customHeight="1" thickBot="1" x14ac:dyDescent="0.35">
      <c r="A1" s="55" t="s">
        <v>45</v>
      </c>
      <c r="B1" s="55"/>
      <c r="C1" s="55"/>
      <c r="D1" s="55"/>
      <c r="E1" s="55"/>
      <c r="F1" s="55"/>
      <c r="G1" s="55"/>
    </row>
    <row r="2" spans="1:7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</row>
    <row r="3" spans="1:7" ht="21" customHeight="1" x14ac:dyDescent="0.3">
      <c r="A3" s="4">
        <v>1</v>
      </c>
      <c r="B3" s="24" t="s">
        <v>20</v>
      </c>
      <c r="C3" s="22" t="s">
        <v>7</v>
      </c>
      <c r="D3" s="6"/>
      <c r="E3" s="13"/>
      <c r="F3" s="13"/>
      <c r="G3" s="14">
        <f>'10월'!G42</f>
        <v>1946</v>
      </c>
    </row>
    <row r="4" spans="1:7" ht="16.5" customHeight="1" x14ac:dyDescent="0.3">
      <c r="A4" s="4">
        <v>2</v>
      </c>
      <c r="B4" s="22" t="s">
        <v>319</v>
      </c>
      <c r="C4" s="22" t="s">
        <v>320</v>
      </c>
      <c r="D4" s="6"/>
      <c r="E4" s="13">
        <v>30000</v>
      </c>
      <c r="F4" s="13"/>
      <c r="G4" s="14">
        <f>IF(AND(E4=0,F4=0),0,G3-F4+E4)</f>
        <v>31946</v>
      </c>
    </row>
    <row r="5" spans="1:7" ht="16.5" customHeight="1" x14ac:dyDescent="0.3">
      <c r="A5" s="4">
        <v>3</v>
      </c>
      <c r="B5" s="22"/>
      <c r="C5" s="22"/>
      <c r="D5" s="6"/>
      <c r="E5" s="13"/>
      <c r="F5" s="13"/>
      <c r="G5" s="14">
        <f t="shared" ref="G5:G40" si="0">IF(AND(E5=0,F5=0),0,G4-F5+E5)</f>
        <v>0</v>
      </c>
    </row>
    <row r="6" spans="1:7" ht="16.5" customHeight="1" x14ac:dyDescent="0.3">
      <c r="A6" s="4">
        <v>4</v>
      </c>
      <c r="B6" s="22"/>
      <c r="C6" s="22"/>
      <c r="D6" s="6"/>
      <c r="E6" s="13"/>
      <c r="F6" s="13"/>
      <c r="G6" s="14">
        <f t="shared" si="0"/>
        <v>0</v>
      </c>
    </row>
    <row r="7" spans="1:7" ht="16.5" customHeight="1" x14ac:dyDescent="0.3">
      <c r="A7" s="4">
        <v>5</v>
      </c>
      <c r="B7" s="22"/>
      <c r="C7" s="22"/>
      <c r="D7" s="6"/>
      <c r="E7" s="13"/>
      <c r="F7" s="13"/>
      <c r="G7" s="14">
        <f t="shared" si="0"/>
        <v>0</v>
      </c>
    </row>
    <row r="8" spans="1:7" ht="16.5" customHeight="1" x14ac:dyDescent="0.3">
      <c r="A8" s="4">
        <v>6</v>
      </c>
      <c r="B8" s="22"/>
      <c r="C8" s="22"/>
      <c r="D8" s="6"/>
      <c r="E8" s="13"/>
      <c r="F8" s="13"/>
      <c r="G8" s="14">
        <f t="shared" si="0"/>
        <v>0</v>
      </c>
    </row>
    <row r="9" spans="1:7" ht="16.5" customHeight="1" x14ac:dyDescent="0.3">
      <c r="A9" s="4">
        <v>7</v>
      </c>
      <c r="B9" s="22"/>
      <c r="C9" s="22"/>
      <c r="D9" s="6"/>
      <c r="E9" s="13"/>
      <c r="F9" s="13"/>
      <c r="G9" s="14">
        <f t="shared" si="0"/>
        <v>0</v>
      </c>
    </row>
    <row r="10" spans="1:7" ht="16.5" customHeight="1" x14ac:dyDescent="0.3">
      <c r="A10" s="4">
        <v>8</v>
      </c>
      <c r="B10" s="22"/>
      <c r="C10" s="22"/>
      <c r="D10" s="6"/>
      <c r="E10" s="13"/>
      <c r="F10" s="13"/>
      <c r="G10" s="14">
        <f t="shared" si="0"/>
        <v>0</v>
      </c>
    </row>
    <row r="11" spans="1:7" ht="16.5" customHeight="1" x14ac:dyDescent="0.3">
      <c r="A11" s="4">
        <v>9</v>
      </c>
      <c r="B11" s="22"/>
      <c r="C11" s="22"/>
      <c r="D11" s="6"/>
      <c r="E11" s="13"/>
      <c r="F11" s="13"/>
      <c r="G11" s="14">
        <f t="shared" si="0"/>
        <v>0</v>
      </c>
    </row>
    <row r="12" spans="1:7" ht="16.5" customHeight="1" x14ac:dyDescent="0.3">
      <c r="A12" s="4">
        <v>10</v>
      </c>
      <c r="B12" s="22"/>
      <c r="C12" s="22"/>
      <c r="D12" s="6"/>
      <c r="E12" s="13"/>
      <c r="F12" s="13"/>
      <c r="G12" s="14">
        <f t="shared" si="0"/>
        <v>0</v>
      </c>
    </row>
    <row r="13" spans="1:7" ht="16.5" customHeight="1" x14ac:dyDescent="0.3">
      <c r="A13" s="4">
        <v>11</v>
      </c>
      <c r="B13" s="22"/>
      <c r="C13" s="22"/>
      <c r="D13" s="6"/>
      <c r="E13" s="13"/>
      <c r="F13" s="13"/>
      <c r="G13" s="14">
        <f t="shared" si="0"/>
        <v>0</v>
      </c>
    </row>
    <row r="14" spans="1:7" ht="16.5" customHeight="1" x14ac:dyDescent="0.3">
      <c r="A14" s="4">
        <v>12</v>
      </c>
      <c r="B14" s="22"/>
      <c r="C14" s="22"/>
      <c r="D14" s="6"/>
      <c r="E14" s="13"/>
      <c r="F14" s="13"/>
      <c r="G14" s="14">
        <f t="shared" si="0"/>
        <v>0</v>
      </c>
    </row>
    <row r="15" spans="1:7" ht="16.5" customHeight="1" x14ac:dyDescent="0.3">
      <c r="A15" s="4">
        <v>13</v>
      </c>
      <c r="B15" s="22"/>
      <c r="C15" s="22"/>
      <c r="D15" s="6"/>
      <c r="E15" s="13"/>
      <c r="F15" s="13"/>
      <c r="G15" s="14">
        <f t="shared" si="0"/>
        <v>0</v>
      </c>
    </row>
    <row r="16" spans="1:7" ht="16.5" customHeight="1" x14ac:dyDescent="0.3">
      <c r="A16" s="4">
        <v>14</v>
      </c>
      <c r="B16" s="22"/>
      <c r="C16" s="22"/>
      <c r="D16" s="6"/>
      <c r="E16" s="13"/>
      <c r="F16" s="13"/>
      <c r="G16" s="14">
        <f t="shared" si="0"/>
        <v>0</v>
      </c>
    </row>
    <row r="17" spans="1:7" ht="16.5" customHeight="1" x14ac:dyDescent="0.3">
      <c r="A17" s="4">
        <v>15</v>
      </c>
      <c r="B17" s="22"/>
      <c r="C17" s="22"/>
      <c r="D17" s="6"/>
      <c r="E17" s="13"/>
      <c r="F17" s="13"/>
      <c r="G17" s="14">
        <f t="shared" si="0"/>
        <v>0</v>
      </c>
    </row>
    <row r="18" spans="1:7" ht="16.5" customHeight="1" x14ac:dyDescent="0.3">
      <c r="A18" s="4">
        <v>16</v>
      </c>
      <c r="B18" s="22"/>
      <c r="C18" s="22"/>
      <c r="D18" s="6"/>
      <c r="E18" s="13"/>
      <c r="F18" s="13"/>
      <c r="G18" s="14">
        <f t="shared" si="0"/>
        <v>0</v>
      </c>
    </row>
    <row r="19" spans="1:7" ht="16.5" customHeight="1" x14ac:dyDescent="0.3">
      <c r="A19" s="4">
        <v>17</v>
      </c>
      <c r="B19" s="22"/>
      <c r="C19" s="22"/>
      <c r="D19" s="6"/>
      <c r="E19" s="13"/>
      <c r="F19" s="13"/>
      <c r="G19" s="14">
        <f t="shared" si="0"/>
        <v>0</v>
      </c>
    </row>
    <row r="20" spans="1:7" ht="16.5" customHeight="1" x14ac:dyDescent="0.3">
      <c r="A20" s="4">
        <v>18</v>
      </c>
      <c r="B20" s="22"/>
      <c r="C20" s="22"/>
      <c r="D20" s="6"/>
      <c r="E20" s="13"/>
      <c r="F20" s="13"/>
      <c r="G20" s="14">
        <f t="shared" si="0"/>
        <v>0</v>
      </c>
    </row>
    <row r="21" spans="1:7" ht="16.5" customHeight="1" x14ac:dyDescent="0.3">
      <c r="A21" s="4">
        <v>19</v>
      </c>
      <c r="B21" s="22"/>
      <c r="C21" s="22"/>
      <c r="D21" s="6"/>
      <c r="E21" s="13"/>
      <c r="F21" s="13"/>
      <c r="G21" s="14">
        <f t="shared" si="0"/>
        <v>0</v>
      </c>
    </row>
    <row r="22" spans="1:7" ht="16.5" customHeight="1" x14ac:dyDescent="0.3">
      <c r="A22" s="4">
        <v>20</v>
      </c>
      <c r="B22" s="22"/>
      <c r="C22" s="22"/>
      <c r="D22" s="6"/>
      <c r="E22" s="13"/>
      <c r="F22" s="13"/>
      <c r="G22" s="14">
        <f t="shared" si="0"/>
        <v>0</v>
      </c>
    </row>
    <row r="23" spans="1:7" ht="16.5" customHeight="1" x14ac:dyDescent="0.3">
      <c r="A23" s="4">
        <v>21</v>
      </c>
      <c r="B23" s="22"/>
      <c r="C23" s="22"/>
      <c r="D23" s="6"/>
      <c r="E23" s="13"/>
      <c r="F23" s="13"/>
      <c r="G23" s="14">
        <f t="shared" si="0"/>
        <v>0</v>
      </c>
    </row>
    <row r="24" spans="1:7" ht="16.5" customHeight="1" x14ac:dyDescent="0.3">
      <c r="A24" s="4">
        <v>22</v>
      </c>
      <c r="B24" s="22"/>
      <c r="C24" s="22"/>
      <c r="D24" s="6"/>
      <c r="E24" s="13"/>
      <c r="F24" s="13"/>
      <c r="G24" s="14">
        <f t="shared" si="0"/>
        <v>0</v>
      </c>
    </row>
    <row r="25" spans="1:7" ht="16.5" customHeight="1" x14ac:dyDescent="0.3">
      <c r="A25" s="4">
        <v>23</v>
      </c>
      <c r="B25" s="22"/>
      <c r="C25" s="22"/>
      <c r="D25" s="6"/>
      <c r="E25" s="15"/>
      <c r="F25" s="13"/>
      <c r="G25" s="14">
        <f t="shared" si="0"/>
        <v>0</v>
      </c>
    </row>
    <row r="26" spans="1:7" ht="16.5" customHeight="1" x14ac:dyDescent="0.3">
      <c r="A26" s="4">
        <v>24</v>
      </c>
      <c r="B26" s="22"/>
      <c r="C26" s="22"/>
      <c r="D26" s="6"/>
      <c r="E26" s="15"/>
      <c r="F26" s="13"/>
      <c r="G26" s="14">
        <f t="shared" si="0"/>
        <v>0</v>
      </c>
    </row>
    <row r="27" spans="1:7" ht="16.5" customHeight="1" x14ac:dyDescent="0.3">
      <c r="A27" s="4">
        <v>25</v>
      </c>
      <c r="B27" s="22"/>
      <c r="C27" s="22"/>
      <c r="D27" s="6"/>
      <c r="E27" s="15"/>
      <c r="F27" s="13"/>
      <c r="G27" s="14">
        <f t="shared" si="0"/>
        <v>0</v>
      </c>
    </row>
    <row r="28" spans="1:7" ht="16.5" customHeight="1" x14ac:dyDescent="0.3">
      <c r="A28" s="4">
        <v>26</v>
      </c>
      <c r="B28" s="22"/>
      <c r="C28" s="22"/>
      <c r="D28" s="6"/>
      <c r="E28" s="15"/>
      <c r="F28" s="13"/>
      <c r="G28" s="14">
        <f t="shared" si="0"/>
        <v>0</v>
      </c>
    </row>
    <row r="29" spans="1:7" ht="16.5" customHeight="1" x14ac:dyDescent="0.3">
      <c r="A29" s="4">
        <v>27</v>
      </c>
      <c r="B29" s="22"/>
      <c r="C29" s="22"/>
      <c r="D29" s="6"/>
      <c r="E29" s="15"/>
      <c r="F29" s="13"/>
      <c r="G29" s="14">
        <f t="shared" si="0"/>
        <v>0</v>
      </c>
    </row>
    <row r="30" spans="1:7" ht="16.5" customHeight="1" x14ac:dyDescent="0.3">
      <c r="A30" s="4">
        <v>28</v>
      </c>
      <c r="B30" s="22"/>
      <c r="C30" s="22"/>
      <c r="D30" s="6"/>
      <c r="E30" s="15"/>
      <c r="F30" s="13"/>
      <c r="G30" s="14">
        <f t="shared" si="0"/>
        <v>0</v>
      </c>
    </row>
    <row r="31" spans="1:7" ht="16.5" customHeight="1" x14ac:dyDescent="0.3">
      <c r="A31" s="4">
        <v>29</v>
      </c>
      <c r="B31" s="22"/>
      <c r="C31" s="22"/>
      <c r="D31" s="6"/>
      <c r="E31" s="15"/>
      <c r="F31" s="13"/>
      <c r="G31" s="14">
        <f t="shared" si="0"/>
        <v>0</v>
      </c>
    </row>
    <row r="32" spans="1:7" ht="16.5" customHeight="1" x14ac:dyDescent="0.3">
      <c r="A32" s="4">
        <v>30</v>
      </c>
      <c r="B32" s="22"/>
      <c r="C32" s="22"/>
      <c r="D32" s="6"/>
      <c r="E32" s="15"/>
      <c r="F32" s="13"/>
      <c r="G32" s="14">
        <f t="shared" si="0"/>
        <v>0</v>
      </c>
    </row>
    <row r="33" spans="1:7" ht="16.5" customHeight="1" x14ac:dyDescent="0.3">
      <c r="A33" s="4">
        <v>31</v>
      </c>
      <c r="B33" s="22"/>
      <c r="C33" s="22"/>
      <c r="D33" s="6"/>
      <c r="E33" s="15"/>
      <c r="F33" s="13"/>
      <c r="G33" s="14">
        <f t="shared" si="0"/>
        <v>0</v>
      </c>
    </row>
    <row r="34" spans="1:7" ht="16.5" customHeight="1" x14ac:dyDescent="0.3">
      <c r="A34" s="4">
        <v>32</v>
      </c>
      <c r="B34" s="22"/>
      <c r="C34" s="22"/>
      <c r="D34" s="6"/>
      <c r="E34" s="15"/>
      <c r="F34" s="13"/>
      <c r="G34" s="14">
        <f t="shared" si="0"/>
        <v>0</v>
      </c>
    </row>
    <row r="35" spans="1:7" ht="16.5" customHeight="1" x14ac:dyDescent="0.3">
      <c r="A35" s="4">
        <v>33</v>
      </c>
      <c r="B35" s="22"/>
      <c r="C35" s="22"/>
      <c r="D35" s="6"/>
      <c r="E35" s="15"/>
      <c r="F35" s="13"/>
      <c r="G35" s="14">
        <f t="shared" si="0"/>
        <v>0</v>
      </c>
    </row>
    <row r="36" spans="1:7" x14ac:dyDescent="0.3">
      <c r="A36" s="4">
        <v>34</v>
      </c>
      <c r="B36" s="22"/>
      <c r="C36" s="22"/>
      <c r="D36" s="6"/>
      <c r="E36" s="15"/>
      <c r="F36" s="13"/>
      <c r="G36" s="14">
        <f t="shared" si="0"/>
        <v>0</v>
      </c>
    </row>
    <row r="37" spans="1:7" x14ac:dyDescent="0.3">
      <c r="A37" s="4">
        <v>35</v>
      </c>
      <c r="B37" s="22"/>
      <c r="C37" s="22"/>
      <c r="D37" s="6"/>
      <c r="E37" s="15"/>
      <c r="F37" s="13"/>
      <c r="G37" s="14">
        <f t="shared" si="0"/>
        <v>0</v>
      </c>
    </row>
    <row r="38" spans="1:7" x14ac:dyDescent="0.3">
      <c r="A38" s="4">
        <v>36</v>
      </c>
      <c r="B38" s="22"/>
      <c r="C38" s="22"/>
      <c r="D38" s="6"/>
      <c r="E38" s="15"/>
      <c r="F38" s="13"/>
      <c r="G38" s="14">
        <f t="shared" si="0"/>
        <v>0</v>
      </c>
    </row>
    <row r="39" spans="1:7" x14ac:dyDescent="0.3">
      <c r="A39" s="4">
        <v>37</v>
      </c>
      <c r="B39" s="22"/>
      <c r="C39" s="22"/>
      <c r="D39" s="6"/>
      <c r="E39" s="15"/>
      <c r="F39" s="13"/>
      <c r="G39" s="14">
        <f t="shared" si="0"/>
        <v>0</v>
      </c>
    </row>
    <row r="40" spans="1:7" ht="17.25" thickBot="1" x14ac:dyDescent="0.35">
      <c r="A40" s="5">
        <v>38</v>
      </c>
      <c r="B40" s="23"/>
      <c r="C40" s="23"/>
      <c r="D40" s="7"/>
      <c r="E40" s="16"/>
      <c r="F40" s="25"/>
      <c r="G40" s="17">
        <f t="shared" si="0"/>
        <v>0</v>
      </c>
    </row>
    <row r="41" spans="1:7" x14ac:dyDescent="0.3">
      <c r="A41" s="8" t="str">
        <f>IF(ISBLANK(B41),"",A40+1)</f>
        <v/>
      </c>
      <c r="B41" s="9"/>
      <c r="C41" s="9"/>
      <c r="D41" s="4" t="s">
        <v>9</v>
      </c>
      <c r="E41" s="15">
        <f>SUM(E3:E40)</f>
        <v>30000</v>
      </c>
      <c r="F41" s="15">
        <f>SUM(F3:F40)</f>
        <v>0</v>
      </c>
      <c r="G41" s="14">
        <f>E41-F41</f>
        <v>30000</v>
      </c>
    </row>
    <row r="42" spans="1:7" ht="17.25" thickBot="1" x14ac:dyDescent="0.35">
      <c r="A42" s="8" t="str">
        <f>IF(ISBLANK(B42),"",A41+1)</f>
        <v/>
      </c>
      <c r="B42" s="9"/>
      <c r="C42" s="9"/>
      <c r="D42" s="5" t="s">
        <v>10</v>
      </c>
      <c r="E42" s="26">
        <f>'10월'!E42+'11월'!E41</f>
        <v>6762124</v>
      </c>
      <c r="F42" s="20">
        <f>'10월'!F42+'11월'!F41</f>
        <v>6730178</v>
      </c>
      <c r="G42" s="21">
        <f>E42-F42</f>
        <v>31946</v>
      </c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B7" sqref="B7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16384" width="9" style="1"/>
  </cols>
  <sheetData>
    <row r="1" spans="1:7" ht="30.75" customHeight="1" thickBot="1" x14ac:dyDescent="0.35">
      <c r="A1" s="55" t="s">
        <v>46</v>
      </c>
      <c r="B1" s="55"/>
      <c r="C1" s="55"/>
      <c r="D1" s="55"/>
      <c r="E1" s="55"/>
      <c r="F1" s="55"/>
      <c r="G1" s="55"/>
    </row>
    <row r="2" spans="1:7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</row>
    <row r="3" spans="1:7" ht="21" customHeight="1" x14ac:dyDescent="0.3">
      <c r="A3" s="4">
        <v>1</v>
      </c>
      <c r="B3" s="24" t="s">
        <v>21</v>
      </c>
      <c r="C3" s="22" t="s">
        <v>7</v>
      </c>
      <c r="D3" s="6"/>
      <c r="E3" s="13"/>
      <c r="F3" s="13"/>
      <c r="G3" s="14">
        <f>'11월'!G42</f>
        <v>31946</v>
      </c>
    </row>
    <row r="4" spans="1:7" ht="16.5" customHeight="1" x14ac:dyDescent="0.3">
      <c r="A4" s="4">
        <v>2</v>
      </c>
      <c r="B4" s="24" t="s">
        <v>315</v>
      </c>
      <c r="C4" s="22" t="s">
        <v>316</v>
      </c>
      <c r="D4" s="6"/>
      <c r="E4" s="13">
        <v>40000</v>
      </c>
      <c r="F4" s="13"/>
      <c r="G4" s="14">
        <f>IF(AND(E4=0,F4=0),0,G3-F4+E4)</f>
        <v>71946</v>
      </c>
    </row>
    <row r="5" spans="1:7" ht="16.5" customHeight="1" x14ac:dyDescent="0.3">
      <c r="A5" s="4">
        <v>3</v>
      </c>
      <c r="B5" s="24" t="s">
        <v>318</v>
      </c>
      <c r="C5" s="22" t="s">
        <v>317</v>
      </c>
      <c r="D5" s="6"/>
      <c r="E5" s="13"/>
      <c r="F5" s="13">
        <v>21000</v>
      </c>
      <c r="G5" s="14">
        <f t="shared" ref="G5:G40" si="0">IF(AND(E5=0,F5=0),0,G4-F5+E5)</f>
        <v>50946</v>
      </c>
    </row>
    <row r="6" spans="1:7" ht="16.5" customHeight="1" x14ac:dyDescent="0.3">
      <c r="A6" s="4">
        <v>4</v>
      </c>
      <c r="B6" s="24" t="s">
        <v>321</v>
      </c>
      <c r="C6" s="22" t="s">
        <v>322</v>
      </c>
      <c r="D6" s="6"/>
      <c r="E6" s="13"/>
      <c r="F6" s="13">
        <v>5000</v>
      </c>
      <c r="G6" s="14">
        <f t="shared" si="0"/>
        <v>45946</v>
      </c>
    </row>
    <row r="7" spans="1:7" ht="16.5" customHeight="1" x14ac:dyDescent="0.3">
      <c r="A7" s="4">
        <v>5</v>
      </c>
      <c r="B7" s="22"/>
      <c r="C7" s="22"/>
      <c r="D7" s="6"/>
      <c r="E7" s="13"/>
      <c r="F7" s="13"/>
      <c r="G7" s="14">
        <f t="shared" si="0"/>
        <v>0</v>
      </c>
    </row>
    <row r="8" spans="1:7" ht="16.5" customHeight="1" x14ac:dyDescent="0.3">
      <c r="A8" s="4">
        <v>6</v>
      </c>
      <c r="B8" s="22"/>
      <c r="C8" s="22"/>
      <c r="D8" s="6"/>
      <c r="E8" s="13"/>
      <c r="F8" s="13"/>
      <c r="G8" s="14">
        <f t="shared" si="0"/>
        <v>0</v>
      </c>
    </row>
    <row r="9" spans="1:7" ht="16.5" customHeight="1" x14ac:dyDescent="0.3">
      <c r="A9" s="4">
        <v>7</v>
      </c>
      <c r="B9" s="22"/>
      <c r="C9" s="22"/>
      <c r="D9" s="6"/>
      <c r="E9" s="13"/>
      <c r="F9" s="13"/>
      <c r="G9" s="14">
        <f t="shared" si="0"/>
        <v>0</v>
      </c>
    </row>
    <row r="10" spans="1:7" ht="16.5" customHeight="1" x14ac:dyDescent="0.3">
      <c r="A10" s="4">
        <v>8</v>
      </c>
      <c r="B10" s="22"/>
      <c r="C10" s="22"/>
      <c r="D10" s="6"/>
      <c r="E10" s="13"/>
      <c r="F10" s="13"/>
      <c r="G10" s="14">
        <f t="shared" si="0"/>
        <v>0</v>
      </c>
    </row>
    <row r="11" spans="1:7" ht="16.5" customHeight="1" x14ac:dyDescent="0.3">
      <c r="A11" s="4">
        <v>9</v>
      </c>
      <c r="B11" s="22"/>
      <c r="C11" s="22"/>
      <c r="D11" s="6"/>
      <c r="E11" s="13"/>
      <c r="F11" s="13"/>
      <c r="G11" s="14">
        <f t="shared" si="0"/>
        <v>0</v>
      </c>
    </row>
    <row r="12" spans="1:7" ht="16.5" customHeight="1" x14ac:dyDescent="0.3">
      <c r="A12" s="4">
        <v>10</v>
      </c>
      <c r="B12" s="22"/>
      <c r="C12" s="22"/>
      <c r="D12" s="6"/>
      <c r="E12" s="13"/>
      <c r="F12" s="13"/>
      <c r="G12" s="14">
        <f t="shared" si="0"/>
        <v>0</v>
      </c>
    </row>
    <row r="13" spans="1:7" ht="16.5" customHeight="1" x14ac:dyDescent="0.3">
      <c r="A13" s="4">
        <v>11</v>
      </c>
      <c r="B13" s="22"/>
      <c r="C13" s="22"/>
      <c r="D13" s="6"/>
      <c r="E13" s="13"/>
      <c r="F13" s="13"/>
      <c r="G13" s="14">
        <f t="shared" si="0"/>
        <v>0</v>
      </c>
    </row>
    <row r="14" spans="1:7" ht="16.5" customHeight="1" x14ac:dyDescent="0.3">
      <c r="A14" s="4">
        <v>12</v>
      </c>
      <c r="B14" s="22"/>
      <c r="C14" s="22"/>
      <c r="D14" s="6"/>
      <c r="E14" s="13"/>
      <c r="F14" s="13"/>
      <c r="G14" s="14">
        <f t="shared" si="0"/>
        <v>0</v>
      </c>
    </row>
    <row r="15" spans="1:7" ht="16.5" customHeight="1" x14ac:dyDescent="0.3">
      <c r="A15" s="4">
        <v>13</v>
      </c>
      <c r="B15" s="22"/>
      <c r="C15" s="22"/>
      <c r="D15" s="6"/>
      <c r="E15" s="13"/>
      <c r="F15" s="13"/>
      <c r="G15" s="14">
        <f t="shared" si="0"/>
        <v>0</v>
      </c>
    </row>
    <row r="16" spans="1:7" ht="16.5" customHeight="1" x14ac:dyDescent="0.3">
      <c r="A16" s="4">
        <v>14</v>
      </c>
      <c r="B16" s="22"/>
      <c r="C16" s="22"/>
      <c r="D16" s="6"/>
      <c r="E16" s="13"/>
      <c r="F16" s="13"/>
      <c r="G16" s="14">
        <f t="shared" si="0"/>
        <v>0</v>
      </c>
    </row>
    <row r="17" spans="1:7" ht="16.5" customHeight="1" x14ac:dyDescent="0.3">
      <c r="A17" s="4">
        <v>15</v>
      </c>
      <c r="B17" s="22"/>
      <c r="C17" s="22"/>
      <c r="D17" s="6"/>
      <c r="E17" s="13"/>
      <c r="F17" s="13"/>
      <c r="G17" s="14">
        <f t="shared" si="0"/>
        <v>0</v>
      </c>
    </row>
    <row r="18" spans="1:7" ht="16.5" customHeight="1" x14ac:dyDescent="0.3">
      <c r="A18" s="4">
        <v>16</v>
      </c>
      <c r="B18" s="22"/>
      <c r="C18" s="22"/>
      <c r="D18" s="6"/>
      <c r="E18" s="13"/>
      <c r="F18" s="13"/>
      <c r="G18" s="14">
        <f t="shared" si="0"/>
        <v>0</v>
      </c>
    </row>
    <row r="19" spans="1:7" ht="16.5" customHeight="1" x14ac:dyDescent="0.3">
      <c r="A19" s="4">
        <v>17</v>
      </c>
      <c r="B19" s="22"/>
      <c r="C19" s="22"/>
      <c r="D19" s="6"/>
      <c r="E19" s="13"/>
      <c r="F19" s="13"/>
      <c r="G19" s="14">
        <f t="shared" si="0"/>
        <v>0</v>
      </c>
    </row>
    <row r="20" spans="1:7" ht="16.5" customHeight="1" x14ac:dyDescent="0.3">
      <c r="A20" s="4">
        <v>18</v>
      </c>
      <c r="B20" s="22"/>
      <c r="C20" s="22"/>
      <c r="D20" s="6"/>
      <c r="E20" s="13"/>
      <c r="F20" s="13"/>
      <c r="G20" s="14">
        <f t="shared" si="0"/>
        <v>0</v>
      </c>
    </row>
    <row r="21" spans="1:7" ht="16.5" customHeight="1" x14ac:dyDescent="0.3">
      <c r="A21" s="4">
        <v>19</v>
      </c>
      <c r="B21" s="22"/>
      <c r="C21" s="22"/>
      <c r="D21" s="6"/>
      <c r="E21" s="13"/>
      <c r="F21" s="13"/>
      <c r="G21" s="14">
        <f t="shared" si="0"/>
        <v>0</v>
      </c>
    </row>
    <row r="22" spans="1:7" ht="16.5" customHeight="1" x14ac:dyDescent="0.3">
      <c r="A22" s="4">
        <v>20</v>
      </c>
      <c r="B22" s="22"/>
      <c r="C22" s="22"/>
      <c r="D22" s="6"/>
      <c r="E22" s="13"/>
      <c r="F22" s="13"/>
      <c r="G22" s="14">
        <f t="shared" si="0"/>
        <v>0</v>
      </c>
    </row>
    <row r="23" spans="1:7" ht="16.5" customHeight="1" x14ac:dyDescent="0.3">
      <c r="A23" s="4">
        <v>21</v>
      </c>
      <c r="B23" s="22"/>
      <c r="C23" s="22"/>
      <c r="D23" s="6"/>
      <c r="E23" s="13"/>
      <c r="F23" s="13"/>
      <c r="G23" s="14">
        <f t="shared" si="0"/>
        <v>0</v>
      </c>
    </row>
    <row r="24" spans="1:7" ht="16.5" customHeight="1" x14ac:dyDescent="0.3">
      <c r="A24" s="4">
        <v>22</v>
      </c>
      <c r="B24" s="22"/>
      <c r="C24" s="22"/>
      <c r="D24" s="6"/>
      <c r="E24" s="13"/>
      <c r="F24" s="13"/>
      <c r="G24" s="14">
        <f t="shared" si="0"/>
        <v>0</v>
      </c>
    </row>
    <row r="25" spans="1:7" ht="16.5" customHeight="1" x14ac:dyDescent="0.3">
      <c r="A25" s="4">
        <v>23</v>
      </c>
      <c r="B25" s="22"/>
      <c r="C25" s="22"/>
      <c r="D25" s="6"/>
      <c r="E25" s="15"/>
      <c r="F25" s="13"/>
      <c r="G25" s="14">
        <f t="shared" si="0"/>
        <v>0</v>
      </c>
    </row>
    <row r="26" spans="1:7" ht="16.5" customHeight="1" x14ac:dyDescent="0.3">
      <c r="A26" s="4">
        <v>24</v>
      </c>
      <c r="B26" s="22"/>
      <c r="C26" s="22"/>
      <c r="D26" s="6"/>
      <c r="E26" s="15"/>
      <c r="F26" s="13"/>
      <c r="G26" s="14">
        <f t="shared" si="0"/>
        <v>0</v>
      </c>
    </row>
    <row r="27" spans="1:7" ht="16.5" customHeight="1" x14ac:dyDescent="0.3">
      <c r="A27" s="4">
        <v>25</v>
      </c>
      <c r="B27" s="22"/>
      <c r="C27" s="22"/>
      <c r="D27" s="6"/>
      <c r="E27" s="15"/>
      <c r="F27" s="13"/>
      <c r="G27" s="14">
        <f t="shared" si="0"/>
        <v>0</v>
      </c>
    </row>
    <row r="28" spans="1:7" ht="16.5" customHeight="1" x14ac:dyDescent="0.3">
      <c r="A28" s="4">
        <v>26</v>
      </c>
      <c r="B28" s="22"/>
      <c r="C28" s="22"/>
      <c r="D28" s="6"/>
      <c r="E28" s="15"/>
      <c r="F28" s="13"/>
      <c r="G28" s="14">
        <f t="shared" si="0"/>
        <v>0</v>
      </c>
    </row>
    <row r="29" spans="1:7" ht="16.5" customHeight="1" x14ac:dyDescent="0.3">
      <c r="A29" s="4">
        <v>27</v>
      </c>
      <c r="B29" s="22"/>
      <c r="C29" s="22"/>
      <c r="D29" s="6"/>
      <c r="E29" s="15"/>
      <c r="F29" s="13"/>
      <c r="G29" s="14">
        <f t="shared" si="0"/>
        <v>0</v>
      </c>
    </row>
    <row r="30" spans="1:7" ht="16.5" customHeight="1" x14ac:dyDescent="0.3">
      <c r="A30" s="4">
        <v>28</v>
      </c>
      <c r="B30" s="22"/>
      <c r="C30" s="22"/>
      <c r="D30" s="6"/>
      <c r="E30" s="15"/>
      <c r="F30" s="13"/>
      <c r="G30" s="14">
        <f t="shared" si="0"/>
        <v>0</v>
      </c>
    </row>
    <row r="31" spans="1:7" ht="16.5" customHeight="1" x14ac:dyDescent="0.3">
      <c r="A31" s="4">
        <v>29</v>
      </c>
      <c r="B31" s="22"/>
      <c r="C31" s="22"/>
      <c r="D31" s="6"/>
      <c r="E31" s="15"/>
      <c r="F31" s="13"/>
      <c r="G31" s="14">
        <f t="shared" si="0"/>
        <v>0</v>
      </c>
    </row>
    <row r="32" spans="1:7" ht="16.5" customHeight="1" x14ac:dyDescent="0.3">
      <c r="A32" s="4">
        <v>30</v>
      </c>
      <c r="B32" s="22"/>
      <c r="C32" s="22"/>
      <c r="D32" s="6"/>
      <c r="E32" s="15"/>
      <c r="F32" s="13"/>
      <c r="G32" s="14">
        <f t="shared" si="0"/>
        <v>0</v>
      </c>
    </row>
    <row r="33" spans="1:7" ht="16.5" customHeight="1" x14ac:dyDescent="0.3">
      <c r="A33" s="4">
        <v>31</v>
      </c>
      <c r="B33" s="22"/>
      <c r="C33" s="22"/>
      <c r="D33" s="6"/>
      <c r="E33" s="15"/>
      <c r="F33" s="13"/>
      <c r="G33" s="14">
        <f t="shared" si="0"/>
        <v>0</v>
      </c>
    </row>
    <row r="34" spans="1:7" ht="16.5" customHeight="1" x14ac:dyDescent="0.3">
      <c r="A34" s="4">
        <v>32</v>
      </c>
      <c r="B34" s="22"/>
      <c r="C34" s="22"/>
      <c r="D34" s="6"/>
      <c r="E34" s="15"/>
      <c r="F34" s="13"/>
      <c r="G34" s="14">
        <f t="shared" si="0"/>
        <v>0</v>
      </c>
    </row>
    <row r="35" spans="1:7" ht="16.5" customHeight="1" x14ac:dyDescent="0.3">
      <c r="A35" s="4">
        <v>33</v>
      </c>
      <c r="B35" s="22"/>
      <c r="C35" s="22"/>
      <c r="D35" s="6"/>
      <c r="E35" s="15"/>
      <c r="F35" s="13"/>
      <c r="G35" s="14">
        <f t="shared" si="0"/>
        <v>0</v>
      </c>
    </row>
    <row r="36" spans="1:7" x14ac:dyDescent="0.3">
      <c r="A36" s="4">
        <v>34</v>
      </c>
      <c r="B36" s="22"/>
      <c r="C36" s="22"/>
      <c r="D36" s="6"/>
      <c r="E36" s="15"/>
      <c r="F36" s="13"/>
      <c r="G36" s="14">
        <f t="shared" si="0"/>
        <v>0</v>
      </c>
    </row>
    <row r="37" spans="1:7" x14ac:dyDescent="0.3">
      <c r="A37" s="4">
        <v>35</v>
      </c>
      <c r="B37" s="22"/>
      <c r="C37" s="22"/>
      <c r="D37" s="6"/>
      <c r="E37" s="15"/>
      <c r="F37" s="13"/>
      <c r="G37" s="14">
        <f t="shared" si="0"/>
        <v>0</v>
      </c>
    </row>
    <row r="38" spans="1:7" x14ac:dyDescent="0.3">
      <c r="A38" s="4">
        <v>36</v>
      </c>
      <c r="B38" s="22"/>
      <c r="C38" s="22"/>
      <c r="D38" s="6"/>
      <c r="E38" s="15"/>
      <c r="F38" s="13"/>
      <c r="G38" s="14">
        <f t="shared" si="0"/>
        <v>0</v>
      </c>
    </row>
    <row r="39" spans="1:7" x14ac:dyDescent="0.3">
      <c r="A39" s="4">
        <v>37</v>
      </c>
      <c r="B39" s="22"/>
      <c r="C39" s="22"/>
      <c r="D39" s="6"/>
      <c r="E39" s="15"/>
      <c r="F39" s="13"/>
      <c r="G39" s="14">
        <f t="shared" si="0"/>
        <v>0</v>
      </c>
    </row>
    <row r="40" spans="1:7" ht="17.25" thickBot="1" x14ac:dyDescent="0.35">
      <c r="A40" s="5">
        <v>38</v>
      </c>
      <c r="B40" s="23"/>
      <c r="C40" s="23"/>
      <c r="D40" s="7"/>
      <c r="E40" s="16"/>
      <c r="F40" s="25"/>
      <c r="G40" s="17">
        <f t="shared" si="0"/>
        <v>0</v>
      </c>
    </row>
    <row r="41" spans="1:7" x14ac:dyDescent="0.3">
      <c r="A41" s="8" t="str">
        <f>IF(ISBLANK(B41),"",A40+1)</f>
        <v/>
      </c>
      <c r="B41" s="9"/>
      <c r="C41" s="9"/>
      <c r="D41" s="4" t="s">
        <v>9</v>
      </c>
      <c r="E41" s="15">
        <f>SUM(E3:E40)</f>
        <v>40000</v>
      </c>
      <c r="F41" s="15">
        <f>SUM(F3:F40)</f>
        <v>26000</v>
      </c>
      <c r="G41" s="14">
        <f>E41-F41</f>
        <v>14000</v>
      </c>
    </row>
    <row r="42" spans="1:7" ht="17.25" thickBot="1" x14ac:dyDescent="0.35">
      <c r="A42" s="8" t="str">
        <f>IF(ISBLANK(B42),"",A41+1)</f>
        <v/>
      </c>
      <c r="B42" s="9"/>
      <c r="C42" s="9"/>
      <c r="D42" s="5" t="s">
        <v>10</v>
      </c>
      <c r="E42" s="26">
        <f>'11월'!E42+'12월'!E41</f>
        <v>6802124</v>
      </c>
      <c r="F42" s="20">
        <f>'11월'!F42+'12월'!F41</f>
        <v>6756178</v>
      </c>
      <c r="G42" s="21">
        <f>E42-F42</f>
        <v>45946</v>
      </c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selection activeCell="E5" sqref="E5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16384" width="9" style="1"/>
  </cols>
  <sheetData>
    <row r="1" spans="1:7" ht="30.75" customHeight="1" thickBot="1" x14ac:dyDescent="0.35">
      <c r="A1" s="55" t="s">
        <v>33</v>
      </c>
      <c r="B1" s="55"/>
      <c r="C1" s="55"/>
      <c r="D1" s="55"/>
      <c r="E1" s="55"/>
      <c r="F1" s="55"/>
      <c r="G1" s="55"/>
    </row>
    <row r="2" spans="1:7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</row>
    <row r="3" spans="1:7" ht="21" customHeight="1" x14ac:dyDescent="0.3">
      <c r="A3" s="4">
        <v>1</v>
      </c>
      <c r="B3" s="24" t="s">
        <v>6</v>
      </c>
      <c r="C3" s="22" t="s">
        <v>32</v>
      </c>
      <c r="D3" s="6"/>
      <c r="E3" s="13"/>
      <c r="F3" s="13"/>
      <c r="G3" s="14"/>
    </row>
    <row r="4" spans="1:7" ht="16.5" customHeight="1" x14ac:dyDescent="0.3">
      <c r="A4" s="4">
        <v>2</v>
      </c>
      <c r="B4" s="22"/>
      <c r="C4" s="22"/>
      <c r="D4" s="6"/>
      <c r="E4" s="13">
        <v>206080</v>
      </c>
      <c r="F4" s="13"/>
      <c r="G4" s="14">
        <f>IF(AND(E4=0,F4=0),0,G3-F4+E4)</f>
        <v>206080</v>
      </c>
    </row>
    <row r="5" spans="1:7" ht="16.5" customHeight="1" x14ac:dyDescent="0.3">
      <c r="A5" s="4">
        <v>3</v>
      </c>
      <c r="B5" s="22"/>
      <c r="C5" s="22"/>
      <c r="D5" s="6"/>
      <c r="E5" s="13"/>
      <c r="F5" s="13"/>
      <c r="G5" s="14">
        <f t="shared" ref="G5:G40" si="0">IF(AND(E5=0,F5=0),0,G4-F5+E5)</f>
        <v>0</v>
      </c>
    </row>
    <row r="6" spans="1:7" ht="16.5" customHeight="1" x14ac:dyDescent="0.3">
      <c r="A6" s="4">
        <v>4</v>
      </c>
      <c r="B6" s="22"/>
      <c r="C6" s="22"/>
      <c r="D6" s="6"/>
      <c r="E6" s="13"/>
      <c r="F6" s="13"/>
      <c r="G6" s="14">
        <f t="shared" si="0"/>
        <v>0</v>
      </c>
    </row>
    <row r="7" spans="1:7" ht="16.5" customHeight="1" x14ac:dyDescent="0.3">
      <c r="A7" s="4">
        <v>5</v>
      </c>
      <c r="B7" s="22"/>
      <c r="C7" s="22"/>
      <c r="D7" s="6"/>
      <c r="E7" s="13"/>
      <c r="F7" s="13"/>
      <c r="G7" s="14">
        <f t="shared" si="0"/>
        <v>0</v>
      </c>
    </row>
    <row r="8" spans="1:7" ht="16.5" customHeight="1" x14ac:dyDescent="0.3">
      <c r="A8" s="4">
        <v>6</v>
      </c>
      <c r="B8" s="22"/>
      <c r="C8" s="22"/>
      <c r="D8" s="6"/>
      <c r="E8" s="13"/>
      <c r="F8" s="13"/>
      <c r="G8" s="14">
        <f t="shared" si="0"/>
        <v>0</v>
      </c>
    </row>
    <row r="9" spans="1:7" ht="16.5" customHeight="1" x14ac:dyDescent="0.3">
      <c r="A9" s="4">
        <v>7</v>
      </c>
      <c r="B9" s="22"/>
      <c r="C9" s="22"/>
      <c r="D9" s="6"/>
      <c r="E9" s="13"/>
      <c r="F9" s="13"/>
      <c r="G9" s="14">
        <f t="shared" si="0"/>
        <v>0</v>
      </c>
    </row>
    <row r="10" spans="1:7" ht="16.5" customHeight="1" x14ac:dyDescent="0.3">
      <c r="A10" s="4">
        <v>8</v>
      </c>
      <c r="B10" s="22"/>
      <c r="C10" s="22"/>
      <c r="D10" s="6"/>
      <c r="E10" s="13"/>
      <c r="F10" s="13"/>
      <c r="G10" s="14">
        <f t="shared" si="0"/>
        <v>0</v>
      </c>
    </row>
    <row r="11" spans="1:7" ht="16.5" customHeight="1" x14ac:dyDescent="0.3">
      <c r="A11" s="4">
        <v>9</v>
      </c>
      <c r="B11" s="22"/>
      <c r="C11" s="22"/>
      <c r="D11" s="6"/>
      <c r="E11" s="13"/>
      <c r="F11" s="13"/>
      <c r="G11" s="14">
        <f t="shared" si="0"/>
        <v>0</v>
      </c>
    </row>
    <row r="12" spans="1:7" ht="16.5" customHeight="1" x14ac:dyDescent="0.3">
      <c r="A12" s="4">
        <v>10</v>
      </c>
      <c r="B12" s="22"/>
      <c r="C12" s="22"/>
      <c r="D12" s="6"/>
      <c r="E12" s="13"/>
      <c r="F12" s="13"/>
      <c r="G12" s="14">
        <f t="shared" si="0"/>
        <v>0</v>
      </c>
    </row>
    <row r="13" spans="1:7" ht="16.5" customHeight="1" x14ac:dyDescent="0.3">
      <c r="A13" s="4">
        <v>11</v>
      </c>
      <c r="B13" s="22"/>
      <c r="C13" s="22"/>
      <c r="D13" s="6"/>
      <c r="E13" s="13"/>
      <c r="F13" s="13"/>
      <c r="G13" s="14">
        <f t="shared" si="0"/>
        <v>0</v>
      </c>
    </row>
    <row r="14" spans="1:7" ht="16.5" customHeight="1" x14ac:dyDescent="0.3">
      <c r="A14" s="4">
        <v>12</v>
      </c>
      <c r="B14" s="22"/>
      <c r="C14" s="22"/>
      <c r="D14" s="6"/>
      <c r="E14" s="13"/>
      <c r="F14" s="13"/>
      <c r="G14" s="14">
        <f t="shared" si="0"/>
        <v>0</v>
      </c>
    </row>
    <row r="15" spans="1:7" ht="16.5" customHeight="1" x14ac:dyDescent="0.3">
      <c r="A15" s="4">
        <v>13</v>
      </c>
      <c r="B15" s="22"/>
      <c r="C15" s="22"/>
      <c r="D15" s="6"/>
      <c r="E15" s="13"/>
      <c r="F15" s="13"/>
      <c r="G15" s="14">
        <f t="shared" si="0"/>
        <v>0</v>
      </c>
    </row>
    <row r="16" spans="1:7" ht="16.5" customHeight="1" x14ac:dyDescent="0.3">
      <c r="A16" s="4">
        <v>14</v>
      </c>
      <c r="B16" s="22"/>
      <c r="C16" s="22"/>
      <c r="D16" s="6"/>
      <c r="E16" s="13"/>
      <c r="F16" s="13"/>
      <c r="G16" s="14">
        <f t="shared" si="0"/>
        <v>0</v>
      </c>
    </row>
    <row r="17" spans="1:7" ht="16.5" customHeight="1" x14ac:dyDescent="0.3">
      <c r="A17" s="4">
        <v>15</v>
      </c>
      <c r="B17" s="22"/>
      <c r="C17" s="22"/>
      <c r="D17" s="6"/>
      <c r="E17" s="13"/>
      <c r="F17" s="13"/>
      <c r="G17" s="14">
        <f t="shared" si="0"/>
        <v>0</v>
      </c>
    </row>
    <row r="18" spans="1:7" ht="16.5" customHeight="1" x14ac:dyDescent="0.3">
      <c r="A18" s="4">
        <v>16</v>
      </c>
      <c r="B18" s="22"/>
      <c r="C18" s="22"/>
      <c r="D18" s="6"/>
      <c r="E18" s="13"/>
      <c r="F18" s="13"/>
      <c r="G18" s="14">
        <f t="shared" si="0"/>
        <v>0</v>
      </c>
    </row>
    <row r="19" spans="1:7" ht="16.5" customHeight="1" x14ac:dyDescent="0.3">
      <c r="A19" s="4">
        <v>17</v>
      </c>
      <c r="B19" s="22"/>
      <c r="C19" s="22"/>
      <c r="D19" s="6"/>
      <c r="E19" s="13"/>
      <c r="F19" s="13"/>
      <c r="G19" s="14">
        <f t="shared" si="0"/>
        <v>0</v>
      </c>
    </row>
    <row r="20" spans="1:7" ht="16.5" customHeight="1" x14ac:dyDescent="0.3">
      <c r="A20" s="4">
        <v>18</v>
      </c>
      <c r="B20" s="22"/>
      <c r="C20" s="22"/>
      <c r="D20" s="6"/>
      <c r="E20" s="13"/>
      <c r="F20" s="13"/>
      <c r="G20" s="14">
        <f t="shared" si="0"/>
        <v>0</v>
      </c>
    </row>
    <row r="21" spans="1:7" ht="16.5" customHeight="1" x14ac:dyDescent="0.3">
      <c r="A21" s="4">
        <v>19</v>
      </c>
      <c r="B21" s="22"/>
      <c r="C21" s="22"/>
      <c r="D21" s="6"/>
      <c r="E21" s="13"/>
      <c r="F21" s="13"/>
      <c r="G21" s="14">
        <f t="shared" si="0"/>
        <v>0</v>
      </c>
    </row>
    <row r="22" spans="1:7" ht="16.5" customHeight="1" x14ac:dyDescent="0.3">
      <c r="A22" s="4">
        <v>20</v>
      </c>
      <c r="B22" s="22"/>
      <c r="C22" s="22"/>
      <c r="D22" s="6"/>
      <c r="E22" s="13"/>
      <c r="F22" s="13"/>
      <c r="G22" s="14">
        <f t="shared" si="0"/>
        <v>0</v>
      </c>
    </row>
    <row r="23" spans="1:7" ht="16.5" customHeight="1" x14ac:dyDescent="0.3">
      <c r="A23" s="4">
        <v>21</v>
      </c>
      <c r="B23" s="22"/>
      <c r="C23" s="22"/>
      <c r="D23" s="6"/>
      <c r="E23" s="13"/>
      <c r="F23" s="13"/>
      <c r="G23" s="14">
        <f t="shared" si="0"/>
        <v>0</v>
      </c>
    </row>
    <row r="24" spans="1:7" ht="16.5" customHeight="1" x14ac:dyDescent="0.3">
      <c r="A24" s="4">
        <v>22</v>
      </c>
      <c r="B24" s="22"/>
      <c r="C24" s="22"/>
      <c r="D24" s="6"/>
      <c r="E24" s="13"/>
      <c r="F24" s="13"/>
      <c r="G24" s="14">
        <f t="shared" si="0"/>
        <v>0</v>
      </c>
    </row>
    <row r="25" spans="1:7" ht="16.5" customHeight="1" x14ac:dyDescent="0.3">
      <c r="A25" s="4">
        <v>23</v>
      </c>
      <c r="B25" s="22"/>
      <c r="C25" s="22"/>
      <c r="D25" s="6"/>
      <c r="E25" s="15"/>
      <c r="F25" s="13"/>
      <c r="G25" s="14">
        <f t="shared" si="0"/>
        <v>0</v>
      </c>
    </row>
    <row r="26" spans="1:7" ht="16.5" customHeight="1" x14ac:dyDescent="0.3">
      <c r="A26" s="4">
        <v>24</v>
      </c>
      <c r="B26" s="22"/>
      <c r="C26" s="22"/>
      <c r="D26" s="6"/>
      <c r="E26" s="15"/>
      <c r="F26" s="13"/>
      <c r="G26" s="14">
        <f t="shared" si="0"/>
        <v>0</v>
      </c>
    </row>
    <row r="27" spans="1:7" ht="16.5" customHeight="1" x14ac:dyDescent="0.3">
      <c r="A27" s="4">
        <v>25</v>
      </c>
      <c r="B27" s="22"/>
      <c r="C27" s="22"/>
      <c r="D27" s="6"/>
      <c r="E27" s="15"/>
      <c r="F27" s="13"/>
      <c r="G27" s="14">
        <f t="shared" si="0"/>
        <v>0</v>
      </c>
    </row>
    <row r="28" spans="1:7" ht="16.5" customHeight="1" x14ac:dyDescent="0.3">
      <c r="A28" s="4">
        <v>26</v>
      </c>
      <c r="B28" s="22"/>
      <c r="C28" s="22"/>
      <c r="D28" s="6"/>
      <c r="E28" s="15"/>
      <c r="F28" s="13"/>
      <c r="G28" s="14">
        <f t="shared" si="0"/>
        <v>0</v>
      </c>
    </row>
    <row r="29" spans="1:7" ht="16.5" customHeight="1" x14ac:dyDescent="0.3">
      <c r="A29" s="4">
        <v>27</v>
      </c>
      <c r="B29" s="22"/>
      <c r="C29" s="22"/>
      <c r="D29" s="6"/>
      <c r="E29" s="15"/>
      <c r="F29" s="13"/>
      <c r="G29" s="14">
        <f t="shared" si="0"/>
        <v>0</v>
      </c>
    </row>
    <row r="30" spans="1:7" ht="16.5" customHeight="1" x14ac:dyDescent="0.3">
      <c r="A30" s="4">
        <v>28</v>
      </c>
      <c r="B30" s="22"/>
      <c r="C30" s="22"/>
      <c r="D30" s="6"/>
      <c r="E30" s="15"/>
      <c r="F30" s="13"/>
      <c r="G30" s="14">
        <f t="shared" si="0"/>
        <v>0</v>
      </c>
    </row>
    <row r="31" spans="1:7" ht="16.5" customHeight="1" x14ac:dyDescent="0.3">
      <c r="A31" s="4">
        <v>29</v>
      </c>
      <c r="B31" s="22"/>
      <c r="C31" s="22"/>
      <c r="D31" s="6"/>
      <c r="E31" s="15"/>
      <c r="F31" s="13"/>
      <c r="G31" s="14">
        <f t="shared" si="0"/>
        <v>0</v>
      </c>
    </row>
    <row r="32" spans="1:7" ht="16.5" customHeight="1" x14ac:dyDescent="0.3">
      <c r="A32" s="4">
        <v>30</v>
      </c>
      <c r="B32" s="22"/>
      <c r="C32" s="22"/>
      <c r="D32" s="6"/>
      <c r="E32" s="15"/>
      <c r="F32" s="13"/>
      <c r="G32" s="14">
        <f t="shared" si="0"/>
        <v>0</v>
      </c>
    </row>
    <row r="33" spans="1:7" ht="16.5" customHeight="1" x14ac:dyDescent="0.3">
      <c r="A33" s="4">
        <v>31</v>
      </c>
      <c r="B33" s="22"/>
      <c r="C33" s="22"/>
      <c r="D33" s="6"/>
      <c r="E33" s="15"/>
      <c r="F33" s="13"/>
      <c r="G33" s="14">
        <f t="shared" si="0"/>
        <v>0</v>
      </c>
    </row>
    <row r="34" spans="1:7" ht="16.5" customHeight="1" x14ac:dyDescent="0.3">
      <c r="A34" s="4">
        <v>32</v>
      </c>
      <c r="B34" s="22"/>
      <c r="C34" s="22"/>
      <c r="D34" s="6"/>
      <c r="E34" s="15"/>
      <c r="F34" s="13"/>
      <c r="G34" s="14">
        <f t="shared" si="0"/>
        <v>0</v>
      </c>
    </row>
    <row r="35" spans="1:7" ht="16.5" customHeight="1" x14ac:dyDescent="0.3">
      <c r="A35" s="4">
        <v>33</v>
      </c>
      <c r="B35" s="22"/>
      <c r="C35" s="22"/>
      <c r="D35" s="6"/>
      <c r="E35" s="15"/>
      <c r="F35" s="13"/>
      <c r="G35" s="14">
        <f t="shared" si="0"/>
        <v>0</v>
      </c>
    </row>
    <row r="36" spans="1:7" x14ac:dyDescent="0.3">
      <c r="A36" s="4">
        <v>34</v>
      </c>
      <c r="B36" s="22"/>
      <c r="C36" s="22"/>
      <c r="D36" s="6"/>
      <c r="E36" s="15"/>
      <c r="F36" s="13"/>
      <c r="G36" s="14">
        <f t="shared" si="0"/>
        <v>0</v>
      </c>
    </row>
    <row r="37" spans="1:7" x14ac:dyDescent="0.3">
      <c r="A37" s="4">
        <v>35</v>
      </c>
      <c r="B37" s="22"/>
      <c r="C37" s="22"/>
      <c r="D37" s="6"/>
      <c r="E37" s="15"/>
      <c r="F37" s="13"/>
      <c r="G37" s="14">
        <f t="shared" si="0"/>
        <v>0</v>
      </c>
    </row>
    <row r="38" spans="1:7" x14ac:dyDescent="0.3">
      <c r="A38" s="4">
        <v>36</v>
      </c>
      <c r="B38" s="22"/>
      <c r="C38" s="22"/>
      <c r="D38" s="6"/>
      <c r="E38" s="15"/>
      <c r="F38" s="13"/>
      <c r="G38" s="14">
        <f t="shared" si="0"/>
        <v>0</v>
      </c>
    </row>
    <row r="39" spans="1:7" x14ac:dyDescent="0.3">
      <c r="A39" s="4">
        <v>37</v>
      </c>
      <c r="B39" s="22"/>
      <c r="C39" s="22"/>
      <c r="D39" s="6"/>
      <c r="E39" s="15"/>
      <c r="F39" s="13"/>
      <c r="G39" s="14">
        <f t="shared" si="0"/>
        <v>0</v>
      </c>
    </row>
    <row r="40" spans="1:7" ht="17.25" thickBot="1" x14ac:dyDescent="0.35">
      <c r="A40" s="5">
        <v>38</v>
      </c>
      <c r="B40" s="23"/>
      <c r="C40" s="23"/>
      <c r="D40" s="7"/>
      <c r="E40" s="16"/>
      <c r="F40" s="13"/>
      <c r="G40" s="14">
        <f t="shared" si="0"/>
        <v>0</v>
      </c>
    </row>
    <row r="41" spans="1:7" ht="17.25" thickBot="1" x14ac:dyDescent="0.35">
      <c r="A41" s="8" t="str">
        <f>IF(ISBLANK(B41),"",A40+1)</f>
        <v/>
      </c>
      <c r="B41" s="9"/>
      <c r="C41" s="9"/>
      <c r="D41" s="2" t="s">
        <v>9</v>
      </c>
      <c r="E41" s="18">
        <f>SUM(E3:E40)</f>
        <v>206080</v>
      </c>
      <c r="F41" s="18">
        <f>SUM(F3:F40)</f>
        <v>0</v>
      </c>
      <c r="G41" s="19">
        <f>E41-F41</f>
        <v>206080</v>
      </c>
    </row>
    <row r="42" spans="1:7" ht="17.25" thickBot="1" x14ac:dyDescent="0.35">
      <c r="A42" s="8" t="str">
        <f>IF(ISBLANK(B42),"",A41+1)</f>
        <v/>
      </c>
      <c r="B42" s="9"/>
      <c r="C42" s="9"/>
      <c r="D42" s="5" t="s">
        <v>10</v>
      </c>
      <c r="E42" s="18">
        <f>SUM(E3:E40)</f>
        <v>206080</v>
      </c>
      <c r="F42" s="18">
        <f>SUM(F3:F40)</f>
        <v>0</v>
      </c>
      <c r="G42" s="21">
        <f>E42-F42</f>
        <v>206080</v>
      </c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2" workbookViewId="0">
      <selection activeCell="B3" sqref="B3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16384" width="9" style="1"/>
  </cols>
  <sheetData>
    <row r="1" spans="1:7" ht="30.75" customHeight="1" thickBot="1" x14ac:dyDescent="0.35">
      <c r="A1" s="55" t="s">
        <v>36</v>
      </c>
      <c r="B1" s="55"/>
      <c r="C1" s="55"/>
      <c r="D1" s="55"/>
      <c r="E1" s="55"/>
      <c r="F1" s="55"/>
      <c r="G1" s="55"/>
    </row>
    <row r="2" spans="1:7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</row>
    <row r="3" spans="1:7" ht="21" customHeight="1" x14ac:dyDescent="0.3">
      <c r="A3" s="4">
        <v>1</v>
      </c>
      <c r="B3" s="24" t="s">
        <v>11</v>
      </c>
      <c r="C3" s="22" t="s">
        <v>7</v>
      </c>
      <c r="D3" s="6"/>
      <c r="E3" s="13"/>
      <c r="F3" s="13"/>
      <c r="G3" s="14">
        <f>'1월'!G42</f>
        <v>206080</v>
      </c>
    </row>
    <row r="4" spans="1:7" ht="16.5" customHeight="1" x14ac:dyDescent="0.3">
      <c r="A4" s="4">
        <v>2</v>
      </c>
      <c r="B4" s="22" t="s">
        <v>66</v>
      </c>
      <c r="C4" s="22" t="s">
        <v>67</v>
      </c>
      <c r="D4" s="6"/>
      <c r="E4" s="13"/>
      <c r="F4" s="13">
        <v>10420</v>
      </c>
      <c r="G4" s="14">
        <f>IF(AND(E4=0,F4=0),0,G3-F4+E4)</f>
        <v>195660</v>
      </c>
    </row>
    <row r="5" spans="1:7" ht="16.5" customHeight="1" x14ac:dyDescent="0.3">
      <c r="A5" s="4">
        <v>3</v>
      </c>
      <c r="B5" s="22" t="s">
        <v>53</v>
      </c>
      <c r="C5" s="22" t="s">
        <v>54</v>
      </c>
      <c r="D5" s="6"/>
      <c r="E5" s="13"/>
      <c r="F5" s="13">
        <v>1000</v>
      </c>
      <c r="G5" s="14">
        <f t="shared" ref="G5:G10" si="0">IF(AND(E5=0,F5=0),0,G4-F5+E5)</f>
        <v>194660</v>
      </c>
    </row>
    <row r="6" spans="1:7" ht="16.5" customHeight="1" x14ac:dyDescent="0.3">
      <c r="A6" s="4">
        <v>4</v>
      </c>
      <c r="B6" s="22" t="s">
        <v>49</v>
      </c>
      <c r="C6" s="22" t="s">
        <v>55</v>
      </c>
      <c r="D6" s="6"/>
      <c r="E6" s="13"/>
      <c r="F6" s="13">
        <f>107000-13000</f>
        <v>94000</v>
      </c>
      <c r="G6" s="14">
        <f t="shared" si="0"/>
        <v>100660</v>
      </c>
    </row>
    <row r="7" spans="1:7" ht="16.5" customHeight="1" x14ac:dyDescent="0.3">
      <c r="A7" s="4">
        <v>5</v>
      </c>
      <c r="B7" s="22" t="s">
        <v>49</v>
      </c>
      <c r="C7" s="22" t="s">
        <v>63</v>
      </c>
      <c r="D7" s="6"/>
      <c r="E7" s="13"/>
      <c r="F7" s="13">
        <v>7000</v>
      </c>
      <c r="G7" s="14">
        <f t="shared" si="0"/>
        <v>93660</v>
      </c>
    </row>
    <row r="8" spans="1:7" ht="16.5" customHeight="1" x14ac:dyDescent="0.3">
      <c r="A8" s="4">
        <v>6</v>
      </c>
      <c r="B8" s="22" t="s">
        <v>47</v>
      </c>
      <c r="C8" s="22" t="s">
        <v>48</v>
      </c>
      <c r="D8" s="6"/>
      <c r="E8" s="13"/>
      <c r="F8" s="13">
        <v>36000</v>
      </c>
      <c r="G8" s="14">
        <f t="shared" si="0"/>
        <v>57660</v>
      </c>
    </row>
    <row r="9" spans="1:7" ht="16.5" customHeight="1" x14ac:dyDescent="0.3">
      <c r="A9" s="4">
        <v>7</v>
      </c>
      <c r="B9" s="22" t="s">
        <v>47</v>
      </c>
      <c r="C9" s="22" t="s">
        <v>50</v>
      </c>
      <c r="D9" s="6"/>
      <c r="E9" s="13"/>
      <c r="F9" s="13">
        <v>1500</v>
      </c>
      <c r="G9" s="14">
        <f t="shared" si="0"/>
        <v>56160</v>
      </c>
    </row>
    <row r="10" spans="1:7" ht="16.5" customHeight="1" x14ac:dyDescent="0.3">
      <c r="A10" s="4">
        <v>8</v>
      </c>
      <c r="B10" s="22" t="s">
        <v>47</v>
      </c>
      <c r="C10" s="22" t="s">
        <v>68</v>
      </c>
      <c r="D10" s="6"/>
      <c r="E10" s="13">
        <v>1250000</v>
      </c>
      <c r="F10" s="13"/>
      <c r="G10" s="14">
        <f t="shared" si="0"/>
        <v>1306160</v>
      </c>
    </row>
    <row r="11" spans="1:7" ht="16.5" customHeight="1" x14ac:dyDescent="0.3">
      <c r="A11" s="4">
        <v>9</v>
      </c>
      <c r="B11" s="22"/>
      <c r="C11" s="22"/>
      <c r="D11" s="6"/>
      <c r="E11" s="13"/>
      <c r="F11" s="13"/>
      <c r="G11" s="14">
        <f t="shared" ref="G11:G12" si="1">IF(AND(E11=0,F11=0),0,G10-F11+E11)</f>
        <v>0</v>
      </c>
    </row>
    <row r="12" spans="1:7" ht="16.5" customHeight="1" x14ac:dyDescent="0.3">
      <c r="A12" s="4">
        <v>10</v>
      </c>
      <c r="B12" s="22"/>
      <c r="C12" s="22"/>
      <c r="D12" s="6"/>
      <c r="E12" s="13"/>
      <c r="F12" s="13"/>
      <c r="G12" s="14">
        <f t="shared" si="1"/>
        <v>0</v>
      </c>
    </row>
    <row r="13" spans="1:7" ht="16.5" customHeight="1" x14ac:dyDescent="0.3">
      <c r="A13" s="4">
        <v>11</v>
      </c>
      <c r="B13" s="22"/>
      <c r="C13" s="22"/>
      <c r="D13" s="6"/>
      <c r="E13" s="13"/>
      <c r="F13" s="13"/>
      <c r="G13" s="14">
        <f t="shared" ref="G13:G40" si="2">IF(AND(E13=0,F13=0),0,G12-F13+E13)</f>
        <v>0</v>
      </c>
    </row>
    <row r="14" spans="1:7" ht="16.5" customHeight="1" x14ac:dyDescent="0.3">
      <c r="A14" s="4">
        <v>12</v>
      </c>
      <c r="B14" s="22"/>
      <c r="C14" s="22"/>
      <c r="D14" s="6"/>
      <c r="E14" s="13"/>
      <c r="F14" s="13"/>
      <c r="G14" s="14">
        <f t="shared" si="2"/>
        <v>0</v>
      </c>
    </row>
    <row r="15" spans="1:7" ht="16.5" customHeight="1" x14ac:dyDescent="0.3">
      <c r="A15" s="4">
        <v>13</v>
      </c>
      <c r="B15" s="22"/>
      <c r="C15" s="22"/>
      <c r="D15" s="6"/>
      <c r="E15" s="13"/>
      <c r="F15" s="13"/>
      <c r="G15" s="14">
        <f t="shared" si="2"/>
        <v>0</v>
      </c>
    </row>
    <row r="16" spans="1:7" ht="16.5" customHeight="1" x14ac:dyDescent="0.3">
      <c r="A16" s="4">
        <v>14</v>
      </c>
      <c r="B16" s="22"/>
      <c r="C16" s="22"/>
      <c r="D16" s="6"/>
      <c r="E16" s="13"/>
      <c r="F16" s="13"/>
      <c r="G16" s="14">
        <f t="shared" si="2"/>
        <v>0</v>
      </c>
    </row>
    <row r="17" spans="1:7" ht="16.5" customHeight="1" x14ac:dyDescent="0.3">
      <c r="A17" s="4">
        <v>15</v>
      </c>
      <c r="B17" s="22"/>
      <c r="C17" s="22"/>
      <c r="D17" s="6"/>
      <c r="E17" s="13"/>
      <c r="F17" s="13"/>
      <c r="G17" s="14">
        <f t="shared" si="2"/>
        <v>0</v>
      </c>
    </row>
    <row r="18" spans="1:7" ht="16.5" customHeight="1" x14ac:dyDescent="0.3">
      <c r="A18" s="4">
        <v>16</v>
      </c>
      <c r="B18" s="22"/>
      <c r="C18" s="22"/>
      <c r="D18" s="6"/>
      <c r="E18" s="13"/>
      <c r="F18" s="13"/>
      <c r="G18" s="14">
        <f t="shared" si="2"/>
        <v>0</v>
      </c>
    </row>
    <row r="19" spans="1:7" ht="16.5" customHeight="1" x14ac:dyDescent="0.3">
      <c r="A19" s="4">
        <v>17</v>
      </c>
      <c r="B19" s="22"/>
      <c r="C19" s="22"/>
      <c r="D19" s="6"/>
      <c r="E19" s="13"/>
      <c r="F19" s="13"/>
      <c r="G19" s="14">
        <f t="shared" si="2"/>
        <v>0</v>
      </c>
    </row>
    <row r="20" spans="1:7" ht="16.5" customHeight="1" x14ac:dyDescent="0.3">
      <c r="A20" s="4">
        <v>18</v>
      </c>
      <c r="B20" s="22"/>
      <c r="C20" s="22"/>
      <c r="D20" s="6"/>
      <c r="E20" s="13"/>
      <c r="F20" s="13"/>
      <c r="G20" s="14">
        <f t="shared" si="2"/>
        <v>0</v>
      </c>
    </row>
    <row r="21" spans="1:7" ht="16.5" customHeight="1" x14ac:dyDescent="0.3">
      <c r="A21" s="4">
        <v>19</v>
      </c>
      <c r="B21" s="22"/>
      <c r="C21" s="22"/>
      <c r="D21" s="6"/>
      <c r="E21" s="13"/>
      <c r="F21" s="13"/>
      <c r="G21" s="14">
        <f t="shared" si="2"/>
        <v>0</v>
      </c>
    </row>
    <row r="22" spans="1:7" ht="16.5" customHeight="1" x14ac:dyDescent="0.3">
      <c r="A22" s="4">
        <v>20</v>
      </c>
      <c r="B22" s="22"/>
      <c r="C22" s="22"/>
      <c r="D22" s="6"/>
      <c r="E22" s="13"/>
      <c r="F22" s="13"/>
      <c r="G22" s="14">
        <f t="shared" si="2"/>
        <v>0</v>
      </c>
    </row>
    <row r="23" spans="1:7" ht="16.5" customHeight="1" x14ac:dyDescent="0.3">
      <c r="A23" s="4">
        <v>21</v>
      </c>
      <c r="B23" s="22"/>
      <c r="C23" s="22"/>
      <c r="D23" s="6"/>
      <c r="E23" s="13"/>
      <c r="F23" s="13"/>
      <c r="G23" s="14">
        <f t="shared" si="2"/>
        <v>0</v>
      </c>
    </row>
    <row r="24" spans="1:7" ht="16.5" customHeight="1" x14ac:dyDescent="0.3">
      <c r="A24" s="4">
        <v>22</v>
      </c>
      <c r="B24" s="22"/>
      <c r="C24" s="22"/>
      <c r="D24" s="6"/>
      <c r="E24" s="13"/>
      <c r="F24" s="13"/>
      <c r="G24" s="14">
        <f>IF(AND(E24=0,F24=0),0,G23-F24+E24)</f>
        <v>0</v>
      </c>
    </row>
    <row r="25" spans="1:7" ht="16.5" customHeight="1" x14ac:dyDescent="0.3">
      <c r="A25" s="4">
        <v>23</v>
      </c>
      <c r="B25" s="22"/>
      <c r="C25" s="22"/>
      <c r="D25" s="6"/>
      <c r="E25" s="15"/>
      <c r="F25" s="13"/>
      <c r="G25" s="14">
        <f t="shared" si="2"/>
        <v>0</v>
      </c>
    </row>
    <row r="26" spans="1:7" ht="16.5" customHeight="1" x14ac:dyDescent="0.3">
      <c r="A26" s="4">
        <v>24</v>
      </c>
      <c r="B26" s="22"/>
      <c r="C26" s="22"/>
      <c r="D26" s="6"/>
      <c r="E26" s="15"/>
      <c r="F26" s="13"/>
      <c r="G26" s="14">
        <f t="shared" si="2"/>
        <v>0</v>
      </c>
    </row>
    <row r="27" spans="1:7" ht="16.5" customHeight="1" x14ac:dyDescent="0.3">
      <c r="A27" s="4">
        <v>25</v>
      </c>
      <c r="B27" s="22"/>
      <c r="C27" s="22"/>
      <c r="D27" s="6"/>
      <c r="E27" s="15"/>
      <c r="F27" s="13"/>
      <c r="G27" s="14">
        <f t="shared" si="2"/>
        <v>0</v>
      </c>
    </row>
    <row r="28" spans="1:7" ht="16.5" customHeight="1" x14ac:dyDescent="0.3">
      <c r="A28" s="4">
        <v>26</v>
      </c>
      <c r="B28" s="22"/>
      <c r="C28" s="22"/>
      <c r="D28" s="6"/>
      <c r="E28" s="15"/>
      <c r="F28" s="13"/>
      <c r="G28" s="14">
        <f t="shared" si="2"/>
        <v>0</v>
      </c>
    </row>
    <row r="29" spans="1:7" ht="16.5" customHeight="1" x14ac:dyDescent="0.3">
      <c r="A29" s="4">
        <v>27</v>
      </c>
      <c r="B29" s="22"/>
      <c r="C29" s="22"/>
      <c r="D29" s="6"/>
      <c r="E29" s="15"/>
      <c r="F29" s="13"/>
      <c r="G29" s="14">
        <f t="shared" si="2"/>
        <v>0</v>
      </c>
    </row>
    <row r="30" spans="1:7" ht="16.5" customHeight="1" x14ac:dyDescent="0.3">
      <c r="A30" s="4">
        <v>28</v>
      </c>
      <c r="B30" s="22"/>
      <c r="C30" s="22"/>
      <c r="D30" s="6"/>
      <c r="E30" s="15"/>
      <c r="F30" s="13"/>
      <c r="G30" s="14">
        <f t="shared" si="2"/>
        <v>0</v>
      </c>
    </row>
    <row r="31" spans="1:7" ht="16.5" customHeight="1" x14ac:dyDescent="0.3">
      <c r="A31" s="4">
        <v>29</v>
      </c>
      <c r="B31" s="22"/>
      <c r="C31" s="22"/>
      <c r="D31" s="6"/>
      <c r="E31" s="15"/>
      <c r="F31" s="13"/>
      <c r="G31" s="14">
        <f t="shared" si="2"/>
        <v>0</v>
      </c>
    </row>
    <row r="32" spans="1:7" ht="16.5" customHeight="1" x14ac:dyDescent="0.3">
      <c r="A32" s="4">
        <v>30</v>
      </c>
      <c r="B32" s="22"/>
      <c r="C32" s="22"/>
      <c r="D32" s="6"/>
      <c r="E32" s="15"/>
      <c r="F32" s="13"/>
      <c r="G32" s="14">
        <f t="shared" si="2"/>
        <v>0</v>
      </c>
    </row>
    <row r="33" spans="1:7" ht="16.5" customHeight="1" x14ac:dyDescent="0.3">
      <c r="A33" s="4">
        <v>31</v>
      </c>
      <c r="B33" s="22"/>
      <c r="C33" s="22"/>
      <c r="D33" s="6"/>
      <c r="E33" s="15"/>
      <c r="F33" s="13"/>
      <c r="G33" s="14">
        <f t="shared" si="2"/>
        <v>0</v>
      </c>
    </row>
    <row r="34" spans="1:7" ht="16.5" customHeight="1" x14ac:dyDescent="0.3">
      <c r="A34" s="4">
        <v>32</v>
      </c>
      <c r="B34" s="22"/>
      <c r="C34" s="22"/>
      <c r="D34" s="6"/>
      <c r="E34" s="15"/>
      <c r="F34" s="13"/>
      <c r="G34" s="14">
        <f t="shared" si="2"/>
        <v>0</v>
      </c>
    </row>
    <row r="35" spans="1:7" ht="16.5" customHeight="1" x14ac:dyDescent="0.3">
      <c r="A35" s="4">
        <v>33</v>
      </c>
      <c r="B35" s="22"/>
      <c r="C35" s="22"/>
      <c r="D35" s="6"/>
      <c r="E35" s="15"/>
      <c r="F35" s="13"/>
      <c r="G35" s="14">
        <f t="shared" si="2"/>
        <v>0</v>
      </c>
    </row>
    <row r="36" spans="1:7" x14ac:dyDescent="0.3">
      <c r="A36" s="4">
        <v>34</v>
      </c>
      <c r="B36" s="22"/>
      <c r="C36" s="22"/>
      <c r="D36" s="6"/>
      <c r="E36" s="15"/>
      <c r="F36" s="13"/>
      <c r="G36" s="14">
        <f t="shared" si="2"/>
        <v>0</v>
      </c>
    </row>
    <row r="37" spans="1:7" x14ac:dyDescent="0.3">
      <c r="A37" s="4">
        <v>35</v>
      </c>
      <c r="B37" s="22"/>
      <c r="C37" s="22"/>
      <c r="D37" s="6"/>
      <c r="E37" s="15"/>
      <c r="F37" s="13"/>
      <c r="G37" s="14">
        <f t="shared" si="2"/>
        <v>0</v>
      </c>
    </row>
    <row r="38" spans="1:7" x14ac:dyDescent="0.3">
      <c r="A38" s="4">
        <v>36</v>
      </c>
      <c r="B38" s="22"/>
      <c r="C38" s="22"/>
      <c r="D38" s="6"/>
      <c r="E38" s="15"/>
      <c r="F38" s="13"/>
      <c r="G38" s="14">
        <f t="shared" si="2"/>
        <v>0</v>
      </c>
    </row>
    <row r="39" spans="1:7" x14ac:dyDescent="0.3">
      <c r="A39" s="4">
        <v>37</v>
      </c>
      <c r="B39" s="22"/>
      <c r="C39" s="22"/>
      <c r="D39" s="6"/>
      <c r="E39" s="15"/>
      <c r="F39" s="13"/>
      <c r="G39" s="14">
        <f t="shared" si="2"/>
        <v>0</v>
      </c>
    </row>
    <row r="40" spans="1:7" ht="17.25" thickBot="1" x14ac:dyDescent="0.35">
      <c r="A40" s="5">
        <v>38</v>
      </c>
      <c r="B40" s="23"/>
      <c r="C40" s="23"/>
      <c r="D40" s="7"/>
      <c r="E40" s="16"/>
      <c r="F40" s="25"/>
      <c r="G40" s="17">
        <f t="shared" si="2"/>
        <v>0</v>
      </c>
    </row>
    <row r="41" spans="1:7" x14ac:dyDescent="0.3">
      <c r="A41" s="8" t="str">
        <f>IF(ISBLANK(B41),"",A40+1)</f>
        <v/>
      </c>
      <c r="B41" s="9"/>
      <c r="C41" s="9"/>
      <c r="D41" s="4" t="s">
        <v>9</v>
      </c>
      <c r="E41" s="15">
        <f>SUM(E3:E40)</f>
        <v>1250000</v>
      </c>
      <c r="F41" s="15">
        <f>SUM(F3:F40)</f>
        <v>149920</v>
      </c>
      <c r="G41" s="14">
        <f>E41-F41</f>
        <v>1100080</v>
      </c>
    </row>
    <row r="42" spans="1:7" ht="17.25" thickBot="1" x14ac:dyDescent="0.35">
      <c r="A42" s="8" t="str">
        <f>IF(ISBLANK(B42),"",A41+1)</f>
        <v/>
      </c>
      <c r="B42" s="9"/>
      <c r="C42" s="9"/>
      <c r="D42" s="5" t="s">
        <v>10</v>
      </c>
      <c r="E42" s="26">
        <f>'1월'!E41+'2월'!E41</f>
        <v>1456080</v>
      </c>
      <c r="F42" s="20">
        <f>'1월'!F41+'2월'!F41</f>
        <v>149920</v>
      </c>
      <c r="G42" s="21">
        <f>E42-F42</f>
        <v>1306160</v>
      </c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19" workbookViewId="0">
      <selection activeCell="C45" sqref="C45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16384" width="9" style="1"/>
  </cols>
  <sheetData>
    <row r="1" spans="1:7" ht="30.75" customHeight="1" thickBot="1" x14ac:dyDescent="0.35">
      <c r="A1" s="55" t="s">
        <v>37</v>
      </c>
      <c r="B1" s="55"/>
      <c r="C1" s="55"/>
      <c r="D1" s="55"/>
      <c r="E1" s="55"/>
      <c r="F1" s="55"/>
      <c r="G1" s="55"/>
    </row>
    <row r="2" spans="1:7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</row>
    <row r="3" spans="1:7" ht="21" customHeight="1" x14ac:dyDescent="0.3">
      <c r="A3" s="4">
        <v>1</v>
      </c>
      <c r="B3" s="24" t="s">
        <v>12</v>
      </c>
      <c r="C3" s="22" t="s">
        <v>7</v>
      </c>
      <c r="D3" s="6"/>
      <c r="E3" s="13"/>
      <c r="F3" s="13"/>
      <c r="G3" s="14">
        <f>'2월'!G42</f>
        <v>1306160</v>
      </c>
    </row>
    <row r="4" spans="1:7" ht="16.5" customHeight="1" x14ac:dyDescent="0.3">
      <c r="A4" s="4">
        <v>2</v>
      </c>
      <c r="B4" s="22" t="s">
        <v>52</v>
      </c>
      <c r="C4" s="22" t="s">
        <v>51</v>
      </c>
      <c r="D4" s="6"/>
      <c r="E4" s="13"/>
      <c r="F4" s="13">
        <v>130000</v>
      </c>
      <c r="G4" s="14">
        <f>IF(AND(E4=0,F4=0),0,G3-F4+E4)</f>
        <v>1176160</v>
      </c>
    </row>
    <row r="5" spans="1:7" ht="16.5" customHeight="1" x14ac:dyDescent="0.3">
      <c r="A5" s="4">
        <v>3</v>
      </c>
      <c r="B5" s="22" t="s">
        <v>56</v>
      </c>
      <c r="C5" s="22" t="s">
        <v>60</v>
      </c>
      <c r="D5" s="6"/>
      <c r="E5" s="13"/>
      <c r="F5" s="13">
        <v>58000</v>
      </c>
      <c r="G5" s="14">
        <f t="shared" ref="G5:G45" si="0">IF(AND(E5=0,F5=0),0,G4-F5+E5)</f>
        <v>1118160</v>
      </c>
    </row>
    <row r="6" spans="1:7" ht="16.5" customHeight="1" x14ac:dyDescent="0.3">
      <c r="A6" s="4">
        <v>4</v>
      </c>
      <c r="B6" s="22" t="s">
        <v>56</v>
      </c>
      <c r="C6" s="22" t="s">
        <v>61</v>
      </c>
      <c r="D6" s="6"/>
      <c r="E6" s="13"/>
      <c r="F6" s="13">
        <v>60000</v>
      </c>
      <c r="G6" s="14">
        <f t="shared" si="0"/>
        <v>1058160</v>
      </c>
    </row>
    <row r="7" spans="1:7" ht="16.5" customHeight="1" x14ac:dyDescent="0.3">
      <c r="A7" s="4">
        <v>5</v>
      </c>
      <c r="B7" s="22" t="s">
        <v>56</v>
      </c>
      <c r="C7" s="22" t="s">
        <v>59</v>
      </c>
      <c r="D7" s="6"/>
      <c r="E7" s="13"/>
      <c r="F7" s="13">
        <v>16480</v>
      </c>
      <c r="G7" s="14">
        <f t="shared" si="0"/>
        <v>1041680</v>
      </c>
    </row>
    <row r="8" spans="1:7" ht="16.5" customHeight="1" x14ac:dyDescent="0.3">
      <c r="A8" s="4">
        <v>6</v>
      </c>
      <c r="B8" s="22" t="s">
        <v>56</v>
      </c>
      <c r="C8" s="22" t="s">
        <v>57</v>
      </c>
      <c r="D8" s="6"/>
      <c r="E8" s="13"/>
      <c r="F8" s="13">
        <v>4000</v>
      </c>
      <c r="G8" s="14">
        <f t="shared" si="0"/>
        <v>1037680</v>
      </c>
    </row>
    <row r="9" spans="1:7" ht="16.5" customHeight="1" x14ac:dyDescent="0.3">
      <c r="A9" s="4">
        <v>7</v>
      </c>
      <c r="B9" s="22" t="s">
        <v>56</v>
      </c>
      <c r="C9" s="22" t="s">
        <v>58</v>
      </c>
      <c r="D9" s="6"/>
      <c r="E9" s="13"/>
      <c r="F9" s="13">
        <v>41950</v>
      </c>
      <c r="G9" s="14">
        <f t="shared" si="0"/>
        <v>995730</v>
      </c>
    </row>
    <row r="10" spans="1:7" ht="16.5" customHeight="1" x14ac:dyDescent="0.3">
      <c r="A10" s="4">
        <v>8</v>
      </c>
      <c r="B10" s="22" t="s">
        <v>56</v>
      </c>
      <c r="C10" s="22" t="s">
        <v>64</v>
      </c>
      <c r="D10" s="6"/>
      <c r="E10" s="13"/>
      <c r="F10" s="13">
        <v>18000</v>
      </c>
      <c r="G10" s="14">
        <f t="shared" si="0"/>
        <v>977730</v>
      </c>
    </row>
    <row r="11" spans="1:7" ht="16.5" customHeight="1" x14ac:dyDescent="0.3">
      <c r="A11" s="4">
        <v>9</v>
      </c>
      <c r="B11" s="22" t="s">
        <v>56</v>
      </c>
      <c r="C11" s="22" t="s">
        <v>62</v>
      </c>
      <c r="D11" s="6"/>
      <c r="E11" s="13">
        <v>100000</v>
      </c>
      <c r="F11" s="13"/>
      <c r="G11" s="14">
        <f t="shared" si="0"/>
        <v>1077730</v>
      </c>
    </row>
    <row r="12" spans="1:7" ht="16.5" customHeight="1" x14ac:dyDescent="0.3">
      <c r="A12" s="4">
        <v>10</v>
      </c>
      <c r="B12" s="22" t="s">
        <v>56</v>
      </c>
      <c r="C12" s="22" t="s">
        <v>65</v>
      </c>
      <c r="D12" s="6"/>
      <c r="E12" s="13"/>
      <c r="F12" s="13">
        <v>215000</v>
      </c>
      <c r="G12" s="14">
        <f t="shared" si="0"/>
        <v>862730</v>
      </c>
    </row>
    <row r="13" spans="1:7" ht="16.5" customHeight="1" x14ac:dyDescent="0.3">
      <c r="A13" s="4">
        <v>11</v>
      </c>
      <c r="B13" s="22" t="s">
        <v>69</v>
      </c>
      <c r="C13" s="22" t="s">
        <v>70</v>
      </c>
      <c r="D13" s="6"/>
      <c r="E13" s="13">
        <v>100000</v>
      </c>
      <c r="F13" s="13"/>
      <c r="G13" s="14">
        <f t="shared" si="0"/>
        <v>962730</v>
      </c>
    </row>
    <row r="14" spans="1:7" ht="16.5" customHeight="1" x14ac:dyDescent="0.3">
      <c r="A14" s="4">
        <v>12</v>
      </c>
      <c r="B14" s="22" t="s">
        <v>71</v>
      </c>
      <c r="C14" s="22" t="s">
        <v>72</v>
      </c>
      <c r="D14" s="6"/>
      <c r="E14" s="13"/>
      <c r="F14" s="13">
        <v>9000</v>
      </c>
      <c r="G14" s="14">
        <f t="shared" si="0"/>
        <v>953730</v>
      </c>
    </row>
    <row r="15" spans="1:7" ht="16.5" customHeight="1" x14ac:dyDescent="0.3">
      <c r="A15" s="4">
        <v>13</v>
      </c>
      <c r="B15" s="22" t="s">
        <v>74</v>
      </c>
      <c r="C15" s="22" t="s">
        <v>73</v>
      </c>
      <c r="D15" s="6"/>
      <c r="E15" s="13"/>
      <c r="F15" s="13">
        <v>32500</v>
      </c>
      <c r="G15" s="14">
        <f t="shared" si="0"/>
        <v>921230</v>
      </c>
    </row>
    <row r="16" spans="1:7" ht="16.5" customHeight="1" x14ac:dyDescent="0.3">
      <c r="A16" s="4">
        <v>14</v>
      </c>
      <c r="B16" s="22" t="s">
        <v>75</v>
      </c>
      <c r="C16" s="22" t="s">
        <v>76</v>
      </c>
      <c r="D16" s="6"/>
      <c r="E16" s="13"/>
      <c r="F16" s="13">
        <v>2000</v>
      </c>
      <c r="G16" s="14">
        <f t="shared" si="0"/>
        <v>919230</v>
      </c>
    </row>
    <row r="17" spans="1:7" ht="16.5" customHeight="1" x14ac:dyDescent="0.3">
      <c r="A17" s="4">
        <v>15</v>
      </c>
      <c r="B17" s="22" t="s">
        <v>77</v>
      </c>
      <c r="C17" s="22" t="s">
        <v>78</v>
      </c>
      <c r="D17" s="6"/>
      <c r="E17" s="13"/>
      <c r="F17" s="13">
        <v>3500</v>
      </c>
      <c r="G17" s="14">
        <f t="shared" si="0"/>
        <v>915730</v>
      </c>
    </row>
    <row r="18" spans="1:7" ht="16.5" customHeight="1" x14ac:dyDescent="0.3">
      <c r="A18" s="4">
        <v>16</v>
      </c>
      <c r="B18" s="22" t="s">
        <v>79</v>
      </c>
      <c r="C18" s="22" t="s">
        <v>80</v>
      </c>
      <c r="D18" s="6"/>
      <c r="E18" s="13">
        <v>100000</v>
      </c>
      <c r="F18" s="13"/>
      <c r="G18" s="14">
        <f t="shared" si="0"/>
        <v>1015730</v>
      </c>
    </row>
    <row r="19" spans="1:7" ht="16.5" customHeight="1" x14ac:dyDescent="0.3">
      <c r="A19" s="4">
        <v>17</v>
      </c>
      <c r="B19" s="22" t="s">
        <v>81</v>
      </c>
      <c r="C19" s="22" t="s">
        <v>82</v>
      </c>
      <c r="D19" s="6"/>
      <c r="E19" s="13">
        <v>630000</v>
      </c>
      <c r="F19" s="13"/>
      <c r="G19" s="14">
        <f t="shared" si="0"/>
        <v>1645730</v>
      </c>
    </row>
    <row r="20" spans="1:7" ht="16.5" customHeight="1" x14ac:dyDescent="0.3">
      <c r="A20" s="4">
        <v>18</v>
      </c>
      <c r="B20" s="22" t="s">
        <v>81</v>
      </c>
      <c r="C20" s="22" t="s">
        <v>83</v>
      </c>
      <c r="D20" s="6"/>
      <c r="E20" s="13"/>
      <c r="F20" s="13">
        <v>86300</v>
      </c>
      <c r="G20" s="14">
        <f t="shared" si="0"/>
        <v>1559430</v>
      </c>
    </row>
    <row r="21" spans="1:7" ht="16.5" customHeight="1" x14ac:dyDescent="0.3">
      <c r="A21" s="4">
        <v>19</v>
      </c>
      <c r="B21" s="22" t="s">
        <v>81</v>
      </c>
      <c r="C21" s="22" t="s">
        <v>84</v>
      </c>
      <c r="D21" s="6"/>
      <c r="E21" s="13"/>
      <c r="F21" s="13">
        <f>30000+58000+90000</f>
        <v>178000</v>
      </c>
      <c r="G21" s="14">
        <f t="shared" si="0"/>
        <v>1381430</v>
      </c>
    </row>
    <row r="22" spans="1:7" ht="16.5" customHeight="1" x14ac:dyDescent="0.3">
      <c r="A22" s="4">
        <v>20</v>
      </c>
      <c r="B22" s="22" t="s">
        <v>81</v>
      </c>
      <c r="C22" s="22" t="s">
        <v>85</v>
      </c>
      <c r="D22" s="6"/>
      <c r="E22" s="13"/>
      <c r="F22" s="13">
        <v>50000</v>
      </c>
      <c r="G22" s="14">
        <f t="shared" si="0"/>
        <v>1331430</v>
      </c>
    </row>
    <row r="23" spans="1:7" ht="16.5" customHeight="1" x14ac:dyDescent="0.3">
      <c r="A23" s="4">
        <v>21</v>
      </c>
      <c r="B23" s="22" t="s">
        <v>81</v>
      </c>
      <c r="C23" s="22" t="s">
        <v>90</v>
      </c>
      <c r="D23" s="6"/>
      <c r="E23" s="13"/>
      <c r="F23" s="13">
        <v>15000</v>
      </c>
      <c r="G23" s="14">
        <f t="shared" si="0"/>
        <v>1316430</v>
      </c>
    </row>
    <row r="24" spans="1:7" ht="16.5" customHeight="1" x14ac:dyDescent="0.3">
      <c r="A24" s="4">
        <v>22</v>
      </c>
      <c r="B24" s="22" t="s">
        <v>81</v>
      </c>
      <c r="C24" s="22" t="s">
        <v>86</v>
      </c>
      <c r="D24" s="6"/>
      <c r="E24" s="13"/>
      <c r="F24" s="13">
        <v>19900</v>
      </c>
      <c r="G24" s="14">
        <f t="shared" si="0"/>
        <v>1296530</v>
      </c>
    </row>
    <row r="25" spans="1:7" ht="16.5" customHeight="1" x14ac:dyDescent="0.3">
      <c r="A25" s="4">
        <v>23</v>
      </c>
      <c r="B25" s="22" t="s">
        <v>81</v>
      </c>
      <c r="C25" s="22" t="s">
        <v>87</v>
      </c>
      <c r="D25" s="6"/>
      <c r="E25" s="15"/>
      <c r="F25" s="13">
        <v>11000</v>
      </c>
      <c r="G25" s="14">
        <f t="shared" si="0"/>
        <v>1285530</v>
      </c>
    </row>
    <row r="26" spans="1:7" ht="16.5" customHeight="1" x14ac:dyDescent="0.3">
      <c r="A26" s="4">
        <v>24</v>
      </c>
      <c r="B26" s="22" t="s">
        <v>81</v>
      </c>
      <c r="C26" s="22" t="s">
        <v>91</v>
      </c>
      <c r="D26" s="6"/>
      <c r="E26" s="15"/>
      <c r="F26" s="13">
        <v>430000</v>
      </c>
      <c r="G26" s="14">
        <f t="shared" si="0"/>
        <v>855530</v>
      </c>
    </row>
    <row r="27" spans="1:7" ht="16.5" customHeight="1" x14ac:dyDescent="0.3">
      <c r="A27" s="4">
        <v>25</v>
      </c>
      <c r="B27" s="22" t="s">
        <v>81</v>
      </c>
      <c r="C27" s="22" t="s">
        <v>92</v>
      </c>
      <c r="D27" s="6"/>
      <c r="E27" s="15"/>
      <c r="F27" s="13">
        <f>200000-153000</f>
        <v>47000</v>
      </c>
      <c r="G27" s="14">
        <f t="shared" si="0"/>
        <v>808530</v>
      </c>
    </row>
    <row r="28" spans="1:7" ht="16.5" customHeight="1" x14ac:dyDescent="0.3">
      <c r="A28" s="4">
        <v>26</v>
      </c>
      <c r="B28" s="22" t="s">
        <v>88</v>
      </c>
      <c r="C28" s="22" t="s">
        <v>89</v>
      </c>
      <c r="D28" s="6"/>
      <c r="E28" s="15"/>
      <c r="F28" s="13">
        <v>11000</v>
      </c>
      <c r="G28" s="14">
        <f t="shared" si="0"/>
        <v>797530</v>
      </c>
    </row>
    <row r="29" spans="1:7" ht="16.5" customHeight="1" x14ac:dyDescent="0.3">
      <c r="A29" s="4">
        <v>27</v>
      </c>
      <c r="B29" s="22" t="s">
        <v>93</v>
      </c>
      <c r="C29" s="22" t="s">
        <v>94</v>
      </c>
      <c r="D29" s="6"/>
      <c r="E29" s="15"/>
      <c r="F29" s="13">
        <v>10000</v>
      </c>
      <c r="G29" s="14">
        <f t="shared" si="0"/>
        <v>787530</v>
      </c>
    </row>
    <row r="30" spans="1:7" ht="16.5" customHeight="1" x14ac:dyDescent="0.3">
      <c r="A30" s="4">
        <v>28</v>
      </c>
      <c r="B30" s="22" t="s">
        <v>95</v>
      </c>
      <c r="C30" s="22" t="s">
        <v>96</v>
      </c>
      <c r="D30" s="6"/>
      <c r="E30" s="15"/>
      <c r="F30" s="13">
        <v>8900</v>
      </c>
      <c r="G30" s="14">
        <f t="shared" si="0"/>
        <v>778630</v>
      </c>
    </row>
    <row r="31" spans="1:7" ht="16.5" customHeight="1" x14ac:dyDescent="0.3">
      <c r="A31" s="4">
        <v>29</v>
      </c>
      <c r="B31" s="22" t="s">
        <v>97</v>
      </c>
      <c r="C31" s="22" t="s">
        <v>98</v>
      </c>
      <c r="D31" s="6"/>
      <c r="E31" s="15"/>
      <c r="F31" s="13">
        <v>11600</v>
      </c>
      <c r="G31" s="14">
        <f t="shared" si="0"/>
        <v>767030</v>
      </c>
    </row>
    <row r="32" spans="1:7" ht="16.5" customHeight="1" x14ac:dyDescent="0.3">
      <c r="A32" s="4">
        <v>30</v>
      </c>
      <c r="B32" s="22" t="s">
        <v>99</v>
      </c>
      <c r="C32" s="22" t="s">
        <v>100</v>
      </c>
      <c r="D32" s="6"/>
      <c r="E32" s="15"/>
      <c r="F32" s="13">
        <v>12500</v>
      </c>
      <c r="G32" s="14">
        <f t="shared" si="0"/>
        <v>754530</v>
      </c>
    </row>
    <row r="33" spans="1:9" ht="16.5" customHeight="1" x14ac:dyDescent="0.3">
      <c r="A33" s="4">
        <v>31</v>
      </c>
      <c r="B33" s="22" t="s">
        <v>101</v>
      </c>
      <c r="C33" s="22" t="s">
        <v>102</v>
      </c>
      <c r="D33" s="6"/>
      <c r="E33" s="15"/>
      <c r="F33" s="13">
        <f>16800+8600</f>
        <v>25400</v>
      </c>
      <c r="G33" s="14">
        <f t="shared" si="0"/>
        <v>729130</v>
      </c>
    </row>
    <row r="34" spans="1:9" ht="16.5" customHeight="1" x14ac:dyDescent="0.3">
      <c r="A34" s="4">
        <v>32</v>
      </c>
      <c r="B34" s="22" t="s">
        <v>103</v>
      </c>
      <c r="C34" s="22" t="s">
        <v>104</v>
      </c>
      <c r="D34" s="6"/>
      <c r="E34" s="15"/>
      <c r="F34" s="13">
        <v>10000</v>
      </c>
      <c r="G34" s="14">
        <f t="shared" si="0"/>
        <v>719130</v>
      </c>
    </row>
    <row r="35" spans="1:9" ht="16.5" customHeight="1" x14ac:dyDescent="0.3">
      <c r="A35" s="4">
        <v>33</v>
      </c>
      <c r="B35" s="22" t="s">
        <v>105</v>
      </c>
      <c r="C35" s="22" t="s">
        <v>106</v>
      </c>
      <c r="D35" s="6"/>
      <c r="E35" s="15"/>
      <c r="F35" s="13">
        <v>13900</v>
      </c>
      <c r="G35" s="14">
        <f t="shared" si="0"/>
        <v>705230</v>
      </c>
    </row>
    <row r="36" spans="1:9" x14ac:dyDescent="0.3">
      <c r="A36" s="4">
        <v>34</v>
      </c>
      <c r="B36" s="22" t="s">
        <v>107</v>
      </c>
      <c r="C36" s="22" t="s">
        <v>108</v>
      </c>
      <c r="D36" s="6"/>
      <c r="E36" s="15"/>
      <c r="F36" s="13">
        <v>2000</v>
      </c>
      <c r="G36" s="14">
        <f t="shared" si="0"/>
        <v>703230</v>
      </c>
    </row>
    <row r="37" spans="1:9" x14ac:dyDescent="0.3">
      <c r="A37" s="4">
        <v>35</v>
      </c>
      <c r="B37" s="22" t="s">
        <v>109</v>
      </c>
      <c r="C37" s="22" t="s">
        <v>110</v>
      </c>
      <c r="D37" s="6"/>
      <c r="E37" s="15"/>
      <c r="F37" s="13">
        <v>10000</v>
      </c>
      <c r="G37" s="14">
        <f t="shared" si="0"/>
        <v>693230</v>
      </c>
    </row>
    <row r="38" spans="1:9" x14ac:dyDescent="0.3">
      <c r="A38" s="4">
        <v>36</v>
      </c>
      <c r="B38" s="22" t="s">
        <v>111</v>
      </c>
      <c r="C38" s="22" t="s">
        <v>112</v>
      </c>
      <c r="D38" s="6"/>
      <c r="E38" s="15"/>
      <c r="F38" s="13">
        <v>12200</v>
      </c>
      <c r="G38" s="14">
        <f t="shared" si="0"/>
        <v>681030</v>
      </c>
    </row>
    <row r="39" spans="1:9" x14ac:dyDescent="0.3">
      <c r="A39" s="4">
        <v>37</v>
      </c>
      <c r="B39" s="22" t="s">
        <v>113</v>
      </c>
      <c r="C39" s="22" t="s">
        <v>114</v>
      </c>
      <c r="D39" s="6"/>
      <c r="E39" s="15"/>
      <c r="F39" s="13">
        <v>8000</v>
      </c>
      <c r="G39" s="14">
        <f t="shared" si="0"/>
        <v>673030</v>
      </c>
    </row>
    <row r="40" spans="1:9" x14ac:dyDescent="0.3">
      <c r="A40" s="4">
        <v>39</v>
      </c>
      <c r="B40" s="22" t="s">
        <v>116</v>
      </c>
      <c r="C40" s="22" t="s">
        <v>115</v>
      </c>
      <c r="D40" s="7"/>
      <c r="E40" s="16">
        <v>8954</v>
      </c>
      <c r="F40" s="25"/>
      <c r="G40" s="17">
        <f t="shared" si="0"/>
        <v>681984</v>
      </c>
    </row>
    <row r="41" spans="1:9" x14ac:dyDescent="0.3">
      <c r="A41" s="4">
        <v>39</v>
      </c>
      <c r="B41" s="22" t="s">
        <v>117</v>
      </c>
      <c r="C41" s="22" t="s">
        <v>118</v>
      </c>
      <c r="D41" s="6"/>
      <c r="E41" s="15"/>
      <c r="F41" s="13">
        <v>5000</v>
      </c>
      <c r="G41" s="17">
        <f t="shared" si="0"/>
        <v>676984</v>
      </c>
      <c r="I41" s="12"/>
    </row>
    <row r="42" spans="1:9" x14ac:dyDescent="0.3">
      <c r="A42" s="4">
        <v>40</v>
      </c>
      <c r="B42" s="22" t="s">
        <v>119</v>
      </c>
      <c r="C42" s="22" t="s">
        <v>120</v>
      </c>
      <c r="D42" s="6"/>
      <c r="E42" s="15"/>
      <c r="F42" s="13">
        <v>110000</v>
      </c>
      <c r="G42" s="17">
        <f t="shared" si="0"/>
        <v>566984</v>
      </c>
    </row>
    <row r="43" spans="1:9" x14ac:dyDescent="0.3">
      <c r="A43" s="4">
        <v>41</v>
      </c>
      <c r="B43" s="22" t="s">
        <v>119</v>
      </c>
      <c r="C43" s="22" t="s">
        <v>122</v>
      </c>
      <c r="D43" s="6"/>
      <c r="E43" s="15"/>
      <c r="F43" s="13">
        <v>3500</v>
      </c>
      <c r="G43" s="17">
        <f t="shared" si="0"/>
        <v>563484</v>
      </c>
    </row>
    <row r="44" spans="1:9" x14ac:dyDescent="0.3">
      <c r="A44" s="4">
        <v>42</v>
      </c>
      <c r="B44" s="22" t="s">
        <v>119</v>
      </c>
      <c r="C44" s="22" t="s">
        <v>121</v>
      </c>
      <c r="D44" s="6"/>
      <c r="E44" s="15"/>
      <c r="F44" s="13">
        <v>33500</v>
      </c>
      <c r="G44" s="17">
        <f t="shared" si="0"/>
        <v>529984</v>
      </c>
    </row>
    <row r="45" spans="1:9" ht="17.25" thickBot="1" x14ac:dyDescent="0.35">
      <c r="A45" s="5">
        <v>43</v>
      </c>
      <c r="B45" s="23" t="s">
        <v>127</v>
      </c>
      <c r="C45" s="23" t="s">
        <v>128</v>
      </c>
      <c r="D45" s="7"/>
      <c r="E45" s="16"/>
      <c r="F45" s="25">
        <v>5000</v>
      </c>
      <c r="G45" s="17">
        <f t="shared" si="0"/>
        <v>524984</v>
      </c>
      <c r="H45" s="12"/>
    </row>
    <row r="46" spans="1:9" x14ac:dyDescent="0.3">
      <c r="D46" s="4" t="s">
        <v>9</v>
      </c>
      <c r="E46" s="15">
        <f>SUM(E3:E45)</f>
        <v>938954</v>
      </c>
      <c r="F46" s="15">
        <f>SUM(F3:F45)</f>
        <v>1720130</v>
      </c>
      <c r="G46" s="14">
        <f>E46-F46</f>
        <v>-781176</v>
      </c>
    </row>
    <row r="47" spans="1:9" ht="17.25" thickBot="1" x14ac:dyDescent="0.35">
      <c r="D47" s="5" t="s">
        <v>10</v>
      </c>
      <c r="E47" s="26">
        <f>'2월'!E42+'3월'!E46</f>
        <v>2395034</v>
      </c>
      <c r="F47" s="20">
        <f>'2월'!F42+'3월'!F46</f>
        <v>1870050</v>
      </c>
      <c r="G47" s="21">
        <f>E47-F47</f>
        <v>524984</v>
      </c>
    </row>
    <row r="48" spans="1:9" x14ac:dyDescent="0.3">
      <c r="E48" s="1"/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C12" sqref="C12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16384" width="9" style="1"/>
  </cols>
  <sheetData>
    <row r="1" spans="1:9" ht="30.75" customHeight="1" thickBot="1" x14ac:dyDescent="0.35">
      <c r="A1" s="55" t="s">
        <v>38</v>
      </c>
      <c r="B1" s="55"/>
      <c r="C1" s="55"/>
      <c r="D1" s="55"/>
      <c r="E1" s="55"/>
      <c r="F1" s="55"/>
      <c r="G1" s="55"/>
    </row>
    <row r="2" spans="1:9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</row>
    <row r="3" spans="1:9" ht="21" customHeight="1" x14ac:dyDescent="0.3">
      <c r="A3" s="4">
        <v>1</v>
      </c>
      <c r="B3" s="24" t="s">
        <v>13</v>
      </c>
      <c r="C3" s="22" t="s">
        <v>7</v>
      </c>
      <c r="D3" s="6"/>
      <c r="E3" s="13"/>
      <c r="F3" s="13"/>
      <c r="G3" s="14">
        <f>'3월'!G47</f>
        <v>524984</v>
      </c>
    </row>
    <row r="4" spans="1:9" ht="16.5" customHeight="1" x14ac:dyDescent="0.3">
      <c r="A4" s="4">
        <v>2</v>
      </c>
      <c r="B4" s="22" t="s">
        <v>125</v>
      </c>
      <c r="C4" s="22" t="s">
        <v>126</v>
      </c>
      <c r="D4" s="6"/>
      <c r="E4" s="13"/>
      <c r="F4" s="13">
        <v>8000</v>
      </c>
      <c r="G4" s="14">
        <f>IF(AND(E4=0,F4=0),0,G3-F4+E4)</f>
        <v>516984</v>
      </c>
    </row>
    <row r="5" spans="1:9" ht="16.5" customHeight="1" x14ac:dyDescent="0.3">
      <c r="A5" s="4">
        <v>3</v>
      </c>
      <c r="B5" s="22" t="s">
        <v>123</v>
      </c>
      <c r="C5" s="22" t="s">
        <v>124</v>
      </c>
      <c r="D5" s="6"/>
      <c r="E5" s="13"/>
      <c r="F5" s="13">
        <v>10000</v>
      </c>
      <c r="G5" s="14">
        <f t="shared" ref="G5:G40" si="0">IF(AND(E5=0,F5=0),0,G4-F5+E5)</f>
        <v>506984</v>
      </c>
    </row>
    <row r="6" spans="1:9" ht="16.5" customHeight="1" x14ac:dyDescent="0.3">
      <c r="A6" s="4">
        <v>4</v>
      </c>
      <c r="B6" s="22" t="s">
        <v>132</v>
      </c>
      <c r="C6" s="22" t="s">
        <v>133</v>
      </c>
      <c r="D6" s="6"/>
      <c r="E6" s="13"/>
      <c r="F6" s="13">
        <v>2000</v>
      </c>
      <c r="G6" s="14">
        <f t="shared" si="0"/>
        <v>504984</v>
      </c>
    </row>
    <row r="7" spans="1:9" ht="16.5" customHeight="1" x14ac:dyDescent="0.3">
      <c r="A7" s="4">
        <v>5</v>
      </c>
      <c r="B7" s="22" t="s">
        <v>129</v>
      </c>
      <c r="C7" s="22" t="s">
        <v>131</v>
      </c>
      <c r="D7" s="6"/>
      <c r="E7" s="13"/>
      <c r="F7" s="13">
        <v>188540</v>
      </c>
      <c r="G7" s="14">
        <f t="shared" si="0"/>
        <v>316444</v>
      </c>
      <c r="I7" s="12"/>
    </row>
    <row r="8" spans="1:9" ht="16.5" customHeight="1" x14ac:dyDescent="0.3">
      <c r="A8" s="4">
        <v>6</v>
      </c>
      <c r="B8" s="22" t="s">
        <v>129</v>
      </c>
      <c r="C8" s="22" t="s">
        <v>130</v>
      </c>
      <c r="D8" s="6"/>
      <c r="E8" s="13"/>
      <c r="F8" s="13">
        <v>86830</v>
      </c>
      <c r="G8" s="14">
        <f t="shared" si="0"/>
        <v>229614</v>
      </c>
      <c r="I8" s="12"/>
    </row>
    <row r="9" spans="1:9" ht="16.5" customHeight="1" x14ac:dyDescent="0.3">
      <c r="A9" s="4">
        <v>7</v>
      </c>
      <c r="B9" s="22" t="s">
        <v>129</v>
      </c>
      <c r="C9" s="22" t="s">
        <v>135</v>
      </c>
      <c r="D9" s="6"/>
      <c r="E9" s="13"/>
      <c r="F9" s="13">
        <v>180000</v>
      </c>
      <c r="G9" s="14">
        <f t="shared" si="0"/>
        <v>49614</v>
      </c>
    </row>
    <row r="10" spans="1:9" ht="16.5" customHeight="1" x14ac:dyDescent="0.3">
      <c r="A10" s="4">
        <v>8</v>
      </c>
      <c r="B10" s="22" t="s">
        <v>129</v>
      </c>
      <c r="C10" s="22" t="s">
        <v>134</v>
      </c>
      <c r="D10" s="6"/>
      <c r="E10" s="13">
        <v>250000</v>
      </c>
      <c r="F10" s="13"/>
      <c r="G10" s="14">
        <f t="shared" si="0"/>
        <v>299614</v>
      </c>
    </row>
    <row r="11" spans="1:9" ht="16.5" customHeight="1" x14ac:dyDescent="0.3">
      <c r="A11" s="4">
        <v>9</v>
      </c>
      <c r="B11" s="22" t="s">
        <v>129</v>
      </c>
      <c r="C11" s="22" t="s">
        <v>261</v>
      </c>
      <c r="D11" s="6"/>
      <c r="E11" s="13"/>
      <c r="F11" s="13">
        <v>3000</v>
      </c>
      <c r="G11" s="14">
        <f t="shared" si="0"/>
        <v>296614</v>
      </c>
    </row>
    <row r="12" spans="1:9" ht="16.5" customHeight="1" x14ac:dyDescent="0.3">
      <c r="A12" s="4">
        <v>10</v>
      </c>
      <c r="B12" s="22" t="s">
        <v>136</v>
      </c>
      <c r="C12" s="22" t="s">
        <v>137</v>
      </c>
      <c r="D12" s="6"/>
      <c r="E12" s="13"/>
      <c r="F12" s="13">
        <v>1200</v>
      </c>
      <c r="G12" s="14">
        <f t="shared" si="0"/>
        <v>295414</v>
      </c>
    </row>
    <row r="13" spans="1:9" ht="16.5" customHeight="1" x14ac:dyDescent="0.3">
      <c r="A13" s="4">
        <v>11</v>
      </c>
      <c r="B13" s="22" t="s">
        <v>138</v>
      </c>
      <c r="C13" s="22" t="s">
        <v>139</v>
      </c>
      <c r="D13" s="6"/>
      <c r="E13" s="13"/>
      <c r="F13" s="13">
        <v>10000</v>
      </c>
      <c r="G13" s="14">
        <f t="shared" si="0"/>
        <v>285414</v>
      </c>
    </row>
    <row r="14" spans="1:9" ht="16.5" customHeight="1" x14ac:dyDescent="0.3">
      <c r="A14" s="4">
        <v>12</v>
      </c>
      <c r="B14" s="22" t="s">
        <v>140</v>
      </c>
      <c r="C14" s="22" t="s">
        <v>141</v>
      </c>
      <c r="D14" s="6"/>
      <c r="E14" s="13"/>
      <c r="F14" s="13">
        <v>2000</v>
      </c>
      <c r="G14" s="14">
        <f t="shared" si="0"/>
        <v>283414</v>
      </c>
    </row>
    <row r="15" spans="1:9" ht="16.5" customHeight="1" x14ac:dyDescent="0.3">
      <c r="A15" s="4">
        <v>13</v>
      </c>
      <c r="B15" s="22" t="s">
        <v>142</v>
      </c>
      <c r="C15" s="22" t="s">
        <v>143</v>
      </c>
      <c r="D15" s="6"/>
      <c r="E15" s="13"/>
      <c r="F15" s="13">
        <v>6400</v>
      </c>
      <c r="G15" s="14">
        <f t="shared" si="0"/>
        <v>277014</v>
      </c>
    </row>
    <row r="16" spans="1:9" ht="16.5" customHeight="1" x14ac:dyDescent="0.3">
      <c r="A16" s="4">
        <v>14</v>
      </c>
      <c r="B16" s="22" t="s">
        <v>153</v>
      </c>
      <c r="C16" s="22" t="s">
        <v>154</v>
      </c>
      <c r="D16" s="6"/>
      <c r="E16" s="13">
        <v>120000</v>
      </c>
      <c r="F16" s="13"/>
      <c r="G16" s="14">
        <f t="shared" si="0"/>
        <v>397014</v>
      </c>
    </row>
    <row r="17" spans="1:7" ht="16.5" customHeight="1" x14ac:dyDescent="0.3">
      <c r="A17" s="4">
        <v>15</v>
      </c>
      <c r="B17" s="22"/>
      <c r="C17" s="22"/>
      <c r="D17" s="6"/>
      <c r="E17" s="13"/>
      <c r="F17" s="13"/>
      <c r="G17" s="14">
        <f t="shared" si="0"/>
        <v>0</v>
      </c>
    </row>
    <row r="18" spans="1:7" ht="16.5" customHeight="1" x14ac:dyDescent="0.3">
      <c r="A18" s="4">
        <v>16</v>
      </c>
      <c r="B18" s="22"/>
      <c r="C18" s="22"/>
      <c r="D18" s="6"/>
      <c r="E18" s="13"/>
      <c r="F18" s="13"/>
      <c r="G18" s="14">
        <f t="shared" si="0"/>
        <v>0</v>
      </c>
    </row>
    <row r="19" spans="1:7" ht="16.5" customHeight="1" x14ac:dyDescent="0.3">
      <c r="A19" s="4">
        <v>17</v>
      </c>
      <c r="B19" s="22"/>
      <c r="C19" s="22"/>
      <c r="D19" s="6"/>
      <c r="E19" s="13"/>
      <c r="F19" s="13"/>
      <c r="G19" s="14">
        <f t="shared" si="0"/>
        <v>0</v>
      </c>
    </row>
    <row r="20" spans="1:7" ht="16.5" customHeight="1" x14ac:dyDescent="0.3">
      <c r="A20" s="4">
        <v>18</v>
      </c>
      <c r="B20" s="22"/>
      <c r="C20" s="22"/>
      <c r="D20" s="6"/>
      <c r="E20" s="13"/>
      <c r="F20" s="13"/>
      <c r="G20" s="14">
        <f t="shared" si="0"/>
        <v>0</v>
      </c>
    </row>
    <row r="21" spans="1:7" ht="16.5" customHeight="1" x14ac:dyDescent="0.3">
      <c r="A21" s="4">
        <v>19</v>
      </c>
      <c r="B21" s="22"/>
      <c r="C21" s="22"/>
      <c r="D21" s="6"/>
      <c r="E21" s="13"/>
      <c r="F21" s="13"/>
      <c r="G21" s="14">
        <f t="shared" si="0"/>
        <v>0</v>
      </c>
    </row>
    <row r="22" spans="1:7" ht="16.5" customHeight="1" x14ac:dyDescent="0.3">
      <c r="A22" s="4">
        <v>20</v>
      </c>
      <c r="B22" s="22"/>
      <c r="C22" s="22"/>
      <c r="D22" s="6"/>
      <c r="E22" s="13"/>
      <c r="F22" s="13"/>
      <c r="G22" s="14">
        <f t="shared" si="0"/>
        <v>0</v>
      </c>
    </row>
    <row r="23" spans="1:7" ht="16.5" customHeight="1" x14ac:dyDescent="0.3">
      <c r="A23" s="4">
        <v>21</v>
      </c>
      <c r="B23" s="22"/>
      <c r="C23" s="22"/>
      <c r="D23" s="6"/>
      <c r="E23" s="13"/>
      <c r="F23" s="13"/>
      <c r="G23" s="14">
        <f t="shared" si="0"/>
        <v>0</v>
      </c>
    </row>
    <row r="24" spans="1:7" ht="16.5" customHeight="1" x14ac:dyDescent="0.3">
      <c r="A24" s="4">
        <v>22</v>
      </c>
      <c r="B24" s="22"/>
      <c r="C24" s="22"/>
      <c r="D24" s="6"/>
      <c r="E24" s="13"/>
      <c r="F24" s="13"/>
      <c r="G24" s="14">
        <f t="shared" si="0"/>
        <v>0</v>
      </c>
    </row>
    <row r="25" spans="1:7" ht="16.5" customHeight="1" x14ac:dyDescent="0.3">
      <c r="A25" s="4">
        <v>23</v>
      </c>
      <c r="B25" s="22"/>
      <c r="C25" s="22"/>
      <c r="D25" s="6"/>
      <c r="E25" s="15"/>
      <c r="F25" s="13"/>
      <c r="G25" s="14">
        <f t="shared" si="0"/>
        <v>0</v>
      </c>
    </row>
    <row r="26" spans="1:7" ht="16.5" customHeight="1" x14ac:dyDescent="0.3">
      <c r="A26" s="4">
        <v>24</v>
      </c>
      <c r="B26" s="22"/>
      <c r="C26" s="22"/>
      <c r="D26" s="6"/>
      <c r="E26" s="15"/>
      <c r="F26" s="13"/>
      <c r="G26" s="14">
        <f t="shared" si="0"/>
        <v>0</v>
      </c>
    </row>
    <row r="27" spans="1:7" ht="16.5" customHeight="1" x14ac:dyDescent="0.3">
      <c r="A27" s="4">
        <v>25</v>
      </c>
      <c r="B27" s="22"/>
      <c r="C27" s="22"/>
      <c r="D27" s="6"/>
      <c r="E27" s="15"/>
      <c r="F27" s="13"/>
      <c r="G27" s="14">
        <f t="shared" si="0"/>
        <v>0</v>
      </c>
    </row>
    <row r="28" spans="1:7" ht="16.5" customHeight="1" x14ac:dyDescent="0.3">
      <c r="A28" s="4">
        <v>26</v>
      </c>
      <c r="B28" s="22"/>
      <c r="C28" s="22"/>
      <c r="D28" s="6"/>
      <c r="E28" s="15"/>
      <c r="F28" s="13"/>
      <c r="G28" s="14">
        <f t="shared" si="0"/>
        <v>0</v>
      </c>
    </row>
    <row r="29" spans="1:7" ht="16.5" customHeight="1" x14ac:dyDescent="0.3">
      <c r="A29" s="4">
        <v>27</v>
      </c>
      <c r="B29" s="22"/>
      <c r="C29" s="22"/>
      <c r="D29" s="6"/>
      <c r="E29" s="15"/>
      <c r="F29" s="13"/>
      <c r="G29" s="14">
        <f t="shared" si="0"/>
        <v>0</v>
      </c>
    </row>
    <row r="30" spans="1:7" ht="16.5" customHeight="1" x14ac:dyDescent="0.3">
      <c r="A30" s="4">
        <v>28</v>
      </c>
      <c r="B30" s="22"/>
      <c r="C30" s="22"/>
      <c r="D30" s="6"/>
      <c r="E30" s="15"/>
      <c r="F30" s="13"/>
      <c r="G30" s="14">
        <f t="shared" si="0"/>
        <v>0</v>
      </c>
    </row>
    <row r="31" spans="1:7" ht="16.5" customHeight="1" x14ac:dyDescent="0.3">
      <c r="A31" s="4">
        <v>29</v>
      </c>
      <c r="B31" s="22"/>
      <c r="C31" s="22"/>
      <c r="D31" s="6"/>
      <c r="E31" s="15"/>
      <c r="F31" s="13"/>
      <c r="G31" s="14">
        <f t="shared" si="0"/>
        <v>0</v>
      </c>
    </row>
    <row r="32" spans="1:7" ht="16.5" customHeight="1" x14ac:dyDescent="0.3">
      <c r="A32" s="4">
        <v>30</v>
      </c>
      <c r="B32" s="22"/>
      <c r="C32" s="22"/>
      <c r="D32" s="6"/>
      <c r="E32" s="15"/>
      <c r="F32" s="13"/>
      <c r="G32" s="14">
        <f t="shared" si="0"/>
        <v>0</v>
      </c>
    </row>
    <row r="33" spans="1:7" ht="16.5" customHeight="1" x14ac:dyDescent="0.3">
      <c r="A33" s="4">
        <v>31</v>
      </c>
      <c r="B33" s="22"/>
      <c r="C33" s="22"/>
      <c r="D33" s="6"/>
      <c r="E33" s="15"/>
      <c r="F33" s="13"/>
      <c r="G33" s="14">
        <f t="shared" si="0"/>
        <v>0</v>
      </c>
    </row>
    <row r="34" spans="1:7" ht="16.5" customHeight="1" x14ac:dyDescent="0.3">
      <c r="A34" s="4">
        <v>32</v>
      </c>
      <c r="B34" s="22"/>
      <c r="C34" s="22"/>
      <c r="D34" s="6"/>
      <c r="E34" s="15"/>
      <c r="F34" s="13"/>
      <c r="G34" s="14">
        <f t="shared" si="0"/>
        <v>0</v>
      </c>
    </row>
    <row r="35" spans="1:7" ht="16.5" customHeight="1" x14ac:dyDescent="0.3">
      <c r="A35" s="4">
        <v>33</v>
      </c>
      <c r="B35" s="22"/>
      <c r="C35" s="22"/>
      <c r="D35" s="6"/>
      <c r="E35" s="15"/>
      <c r="F35" s="13"/>
      <c r="G35" s="14">
        <f t="shared" si="0"/>
        <v>0</v>
      </c>
    </row>
    <row r="36" spans="1:7" x14ac:dyDescent="0.3">
      <c r="A36" s="4">
        <v>34</v>
      </c>
      <c r="B36" s="22"/>
      <c r="C36" s="22"/>
      <c r="D36" s="6"/>
      <c r="E36" s="15"/>
      <c r="F36" s="13"/>
      <c r="G36" s="14">
        <f t="shared" si="0"/>
        <v>0</v>
      </c>
    </row>
    <row r="37" spans="1:7" x14ac:dyDescent="0.3">
      <c r="A37" s="4">
        <v>35</v>
      </c>
      <c r="B37" s="22"/>
      <c r="C37" s="22"/>
      <c r="D37" s="6"/>
      <c r="E37" s="15"/>
      <c r="F37" s="13"/>
      <c r="G37" s="14">
        <f t="shared" si="0"/>
        <v>0</v>
      </c>
    </row>
    <row r="38" spans="1:7" x14ac:dyDescent="0.3">
      <c r="A38" s="4">
        <v>36</v>
      </c>
      <c r="B38" s="22"/>
      <c r="C38" s="22"/>
      <c r="D38" s="6"/>
      <c r="E38" s="15"/>
      <c r="F38" s="13"/>
      <c r="G38" s="14">
        <f t="shared" si="0"/>
        <v>0</v>
      </c>
    </row>
    <row r="39" spans="1:7" x14ac:dyDescent="0.3">
      <c r="A39" s="4">
        <v>37</v>
      </c>
      <c r="B39" s="22"/>
      <c r="C39" s="22"/>
      <c r="D39" s="6"/>
      <c r="E39" s="15"/>
      <c r="F39" s="13"/>
      <c r="G39" s="14">
        <f t="shared" si="0"/>
        <v>0</v>
      </c>
    </row>
    <row r="40" spans="1:7" ht="17.25" thickBot="1" x14ac:dyDescent="0.35">
      <c r="A40" s="5">
        <v>38</v>
      </c>
      <c r="B40" s="23"/>
      <c r="C40" s="23"/>
      <c r="D40" s="7"/>
      <c r="E40" s="16"/>
      <c r="F40" s="25"/>
      <c r="G40" s="17">
        <f t="shared" si="0"/>
        <v>0</v>
      </c>
    </row>
    <row r="41" spans="1:7" x14ac:dyDescent="0.3">
      <c r="A41" s="8" t="str">
        <f>IF(ISBLANK(B41),"",A40+1)</f>
        <v/>
      </c>
      <c r="B41" s="9"/>
      <c r="C41" s="9"/>
      <c r="D41" s="4" t="s">
        <v>9</v>
      </c>
      <c r="E41" s="15">
        <f>SUM(E3:E40)</f>
        <v>370000</v>
      </c>
      <c r="F41" s="15">
        <f>SUM(F3:F40)</f>
        <v>497970</v>
      </c>
      <c r="G41" s="14">
        <f>E41-F41</f>
        <v>-127970</v>
      </c>
    </row>
    <row r="42" spans="1:7" ht="17.25" thickBot="1" x14ac:dyDescent="0.35">
      <c r="A42" s="8" t="str">
        <f>IF(ISBLANK(B42),"",A41+1)</f>
        <v/>
      </c>
      <c r="B42" s="9"/>
      <c r="C42" s="9"/>
      <c r="D42" s="5" t="s">
        <v>10</v>
      </c>
      <c r="E42" s="26">
        <f>'3월'!E47+'4월'!E41</f>
        <v>2765034</v>
      </c>
      <c r="F42" s="20">
        <f>'3월'!F47+'4월'!F41</f>
        <v>2368020</v>
      </c>
      <c r="G42" s="21">
        <f>E42-F42</f>
        <v>397014</v>
      </c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opLeftCell="A40" workbookViewId="0">
      <selection activeCell="C55" sqref="C55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8" width="9" style="1"/>
    <col min="9" max="9" width="9.25" style="1" bestFit="1" customWidth="1"/>
    <col min="10" max="16384" width="9" style="1"/>
  </cols>
  <sheetData>
    <row r="1" spans="1:9" ht="30.75" customHeight="1" thickBot="1" x14ac:dyDescent="0.35">
      <c r="A1" s="55" t="s">
        <v>39</v>
      </c>
      <c r="B1" s="55"/>
      <c r="C1" s="55"/>
      <c r="D1" s="55"/>
      <c r="E1" s="55"/>
      <c r="F1" s="55"/>
      <c r="G1" s="55"/>
    </row>
    <row r="2" spans="1:9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</row>
    <row r="3" spans="1:9" ht="21" customHeight="1" x14ac:dyDescent="0.3">
      <c r="A3" s="4">
        <v>1</v>
      </c>
      <c r="B3" s="24" t="s">
        <v>14</v>
      </c>
      <c r="C3" s="22" t="s">
        <v>7</v>
      </c>
      <c r="D3" s="6"/>
      <c r="E3" s="13"/>
      <c r="F3" s="13"/>
      <c r="G3" s="14">
        <f>'4월'!G42</f>
        <v>397014</v>
      </c>
    </row>
    <row r="4" spans="1:9" ht="16.5" customHeight="1" x14ac:dyDescent="0.3">
      <c r="A4" s="4">
        <v>2</v>
      </c>
      <c r="B4" s="22" t="s">
        <v>144</v>
      </c>
      <c r="C4" s="22" t="s">
        <v>157</v>
      </c>
      <c r="D4" s="6"/>
      <c r="E4" s="13"/>
      <c r="F4" s="13">
        <v>10000</v>
      </c>
      <c r="G4" s="14">
        <f>IF(AND(E4=0,F4=0),0,G3-F4+E4)</f>
        <v>387014</v>
      </c>
    </row>
    <row r="5" spans="1:9" ht="16.5" customHeight="1" x14ac:dyDescent="0.3">
      <c r="A5" s="4">
        <v>3</v>
      </c>
      <c r="B5" s="22" t="s">
        <v>145</v>
      </c>
      <c r="C5" s="22" t="s">
        <v>146</v>
      </c>
      <c r="D5" s="6"/>
      <c r="E5" s="13"/>
      <c r="F5" s="13">
        <v>40000</v>
      </c>
      <c r="G5" s="14">
        <f t="shared" ref="G5:G61" si="0">IF(AND(E5=0,F5=0),0,G4-F5+E5)</f>
        <v>347014</v>
      </c>
    </row>
    <row r="6" spans="1:9" ht="16.5" customHeight="1" x14ac:dyDescent="0.3">
      <c r="A6" s="4">
        <v>4</v>
      </c>
      <c r="B6" s="56" t="s">
        <v>147</v>
      </c>
      <c r="C6" s="22" t="s">
        <v>148</v>
      </c>
      <c r="D6" s="6"/>
      <c r="E6" s="13"/>
      <c r="F6" s="13">
        <v>4200</v>
      </c>
      <c r="G6" s="14">
        <f t="shared" si="0"/>
        <v>342814</v>
      </c>
    </row>
    <row r="7" spans="1:9" ht="16.5" customHeight="1" x14ac:dyDescent="0.3">
      <c r="A7" s="4">
        <v>5</v>
      </c>
      <c r="B7" s="58"/>
      <c r="C7" s="22" t="s">
        <v>149</v>
      </c>
      <c r="D7" s="6"/>
      <c r="E7" s="13"/>
      <c r="F7" s="13">
        <v>16500</v>
      </c>
      <c r="G7" s="14">
        <f t="shared" si="0"/>
        <v>326314</v>
      </c>
    </row>
    <row r="8" spans="1:9" ht="16.5" customHeight="1" x14ac:dyDescent="0.3">
      <c r="A8" s="4">
        <v>6</v>
      </c>
      <c r="B8" s="56" t="s">
        <v>150</v>
      </c>
      <c r="C8" s="22" t="s">
        <v>151</v>
      </c>
      <c r="D8" s="6"/>
      <c r="E8" s="13"/>
      <c r="F8" s="13">
        <v>17500</v>
      </c>
      <c r="G8" s="14">
        <f t="shared" si="0"/>
        <v>308814</v>
      </c>
    </row>
    <row r="9" spans="1:9" ht="16.5" customHeight="1" x14ac:dyDescent="0.3">
      <c r="A9" s="4">
        <v>7</v>
      </c>
      <c r="B9" s="58"/>
      <c r="C9" s="22" t="s">
        <v>152</v>
      </c>
      <c r="D9" s="6"/>
      <c r="E9" s="13"/>
      <c r="F9" s="13">
        <v>223000</v>
      </c>
      <c r="G9" s="14">
        <f t="shared" si="0"/>
        <v>85814</v>
      </c>
    </row>
    <row r="10" spans="1:9" ht="16.5" customHeight="1" x14ac:dyDescent="0.3">
      <c r="A10" s="4">
        <v>8</v>
      </c>
      <c r="B10" s="56" t="s">
        <v>155</v>
      </c>
      <c r="C10" s="22" t="s">
        <v>156</v>
      </c>
      <c r="D10" s="6"/>
      <c r="E10" s="13"/>
      <c r="F10" s="13">
        <v>10000</v>
      </c>
      <c r="G10" s="14">
        <f t="shared" si="0"/>
        <v>75814</v>
      </c>
    </row>
    <row r="11" spans="1:9" ht="16.5" customHeight="1" x14ac:dyDescent="0.3">
      <c r="A11" s="4">
        <v>9</v>
      </c>
      <c r="B11" s="57"/>
      <c r="C11" s="22" t="s">
        <v>158</v>
      </c>
      <c r="D11" s="6"/>
      <c r="E11" s="13">
        <v>50031</v>
      </c>
      <c r="F11" s="13"/>
      <c r="G11" s="14">
        <f t="shared" si="0"/>
        <v>125845</v>
      </c>
    </row>
    <row r="12" spans="1:9" ht="16.5" customHeight="1" x14ac:dyDescent="0.3">
      <c r="A12" s="4">
        <v>10</v>
      </c>
      <c r="B12" s="58"/>
      <c r="C12" s="22" t="s">
        <v>159</v>
      </c>
      <c r="D12" s="6"/>
      <c r="E12" s="13">
        <v>100000</v>
      </c>
      <c r="F12" s="13"/>
      <c r="G12" s="14">
        <f t="shared" si="0"/>
        <v>225845</v>
      </c>
    </row>
    <row r="13" spans="1:9" ht="16.5" customHeight="1" x14ac:dyDescent="0.3">
      <c r="A13" s="4">
        <v>11</v>
      </c>
      <c r="B13" s="56" t="s">
        <v>160</v>
      </c>
      <c r="C13" s="22" t="s">
        <v>161</v>
      </c>
      <c r="D13" s="6"/>
      <c r="E13" s="13"/>
      <c r="F13" s="13">
        <v>155300</v>
      </c>
      <c r="G13" s="14">
        <f t="shared" si="0"/>
        <v>70545</v>
      </c>
    </row>
    <row r="14" spans="1:9" ht="16.5" customHeight="1" x14ac:dyDescent="0.3">
      <c r="A14" s="4">
        <v>12</v>
      </c>
      <c r="B14" s="57"/>
      <c r="C14" s="22" t="s">
        <v>162</v>
      </c>
      <c r="D14" s="6"/>
      <c r="E14" s="13"/>
      <c r="F14" s="13">
        <v>18300</v>
      </c>
      <c r="G14" s="14">
        <f t="shared" si="0"/>
        <v>52245</v>
      </c>
      <c r="I14" s="12"/>
    </row>
    <row r="15" spans="1:9" ht="16.5" customHeight="1" x14ac:dyDescent="0.3">
      <c r="A15" s="4">
        <v>13</v>
      </c>
      <c r="B15" s="57"/>
      <c r="C15" s="22" t="s">
        <v>261</v>
      </c>
      <c r="D15" s="6"/>
      <c r="E15" s="13">
        <v>10000</v>
      </c>
      <c r="F15" s="13"/>
      <c r="G15" s="14">
        <f t="shared" si="0"/>
        <v>62245</v>
      </c>
    </row>
    <row r="16" spans="1:9" ht="16.5" customHeight="1" x14ac:dyDescent="0.3">
      <c r="A16" s="4">
        <v>14</v>
      </c>
      <c r="B16" s="57"/>
      <c r="C16" s="22" t="s">
        <v>164</v>
      </c>
      <c r="D16" s="6"/>
      <c r="E16" s="13"/>
      <c r="F16" s="13">
        <v>11900</v>
      </c>
      <c r="G16" s="14">
        <f t="shared" si="0"/>
        <v>50345</v>
      </c>
    </row>
    <row r="17" spans="1:7" ht="16.5" customHeight="1" x14ac:dyDescent="0.3">
      <c r="A17" s="4">
        <v>15</v>
      </c>
      <c r="B17" s="57"/>
      <c r="C17" s="22" t="s">
        <v>165</v>
      </c>
      <c r="D17" s="6"/>
      <c r="E17" s="13">
        <v>61000</v>
      </c>
      <c r="F17" s="13"/>
      <c r="G17" s="14">
        <f t="shared" si="0"/>
        <v>111345</v>
      </c>
    </row>
    <row r="18" spans="1:7" ht="16.5" customHeight="1" x14ac:dyDescent="0.3">
      <c r="A18" s="4">
        <v>16</v>
      </c>
      <c r="B18" s="58"/>
      <c r="C18" s="22" t="s">
        <v>163</v>
      </c>
      <c r="D18" s="6"/>
      <c r="E18" s="13"/>
      <c r="F18" s="13">
        <v>70000</v>
      </c>
      <c r="G18" s="14">
        <f t="shared" si="0"/>
        <v>41345</v>
      </c>
    </row>
    <row r="19" spans="1:7" ht="16.5" customHeight="1" x14ac:dyDescent="0.3">
      <c r="A19" s="4">
        <v>17</v>
      </c>
      <c r="B19" s="56" t="s">
        <v>166</v>
      </c>
      <c r="C19" s="22" t="s">
        <v>167</v>
      </c>
      <c r="D19" s="6"/>
      <c r="E19" s="13"/>
      <c r="F19" s="13">
        <v>7200</v>
      </c>
      <c r="G19" s="14">
        <f t="shared" si="0"/>
        <v>34145</v>
      </c>
    </row>
    <row r="20" spans="1:7" ht="16.5" customHeight="1" x14ac:dyDescent="0.3">
      <c r="A20" s="4">
        <v>18</v>
      </c>
      <c r="B20" s="57"/>
      <c r="C20" s="22" t="s">
        <v>168</v>
      </c>
      <c r="D20" s="6"/>
      <c r="E20" s="13">
        <v>200000</v>
      </c>
      <c r="F20" s="13"/>
      <c r="G20" s="14">
        <f t="shared" si="0"/>
        <v>234145</v>
      </c>
    </row>
    <row r="21" spans="1:7" ht="16.5" customHeight="1" x14ac:dyDescent="0.3">
      <c r="A21" s="4">
        <v>19</v>
      </c>
      <c r="B21" s="57"/>
      <c r="C21" s="22" t="s">
        <v>169</v>
      </c>
      <c r="D21" s="6"/>
      <c r="E21" s="13">
        <v>60000</v>
      </c>
      <c r="F21" s="13"/>
      <c r="G21" s="14">
        <f t="shared" si="0"/>
        <v>294145</v>
      </c>
    </row>
    <row r="22" spans="1:7" ht="16.5" customHeight="1" x14ac:dyDescent="0.3">
      <c r="A22" s="4">
        <v>20</v>
      </c>
      <c r="B22" s="57"/>
      <c r="C22" s="22" t="s">
        <v>170</v>
      </c>
      <c r="D22" s="6"/>
      <c r="E22" s="13"/>
      <c r="F22" s="13">
        <v>3500</v>
      </c>
      <c r="G22" s="14">
        <f t="shared" si="0"/>
        <v>290645</v>
      </c>
    </row>
    <row r="23" spans="1:7" ht="16.5" customHeight="1" x14ac:dyDescent="0.3">
      <c r="A23" s="4">
        <v>21</v>
      </c>
      <c r="B23" s="57"/>
      <c r="C23" s="22" t="s">
        <v>171</v>
      </c>
      <c r="D23" s="13"/>
      <c r="E23" s="13"/>
      <c r="F23" s="13">
        <v>16500</v>
      </c>
      <c r="G23" s="14">
        <f t="shared" si="0"/>
        <v>274145</v>
      </c>
    </row>
    <row r="24" spans="1:7" ht="16.5" customHeight="1" x14ac:dyDescent="0.3">
      <c r="A24" s="4">
        <v>22</v>
      </c>
      <c r="B24" s="57"/>
      <c r="C24" s="22" t="s">
        <v>172</v>
      </c>
      <c r="D24" s="13"/>
      <c r="E24" s="13"/>
      <c r="F24" s="13">
        <v>13720</v>
      </c>
      <c r="G24" s="14">
        <f t="shared" si="0"/>
        <v>260425</v>
      </c>
    </row>
    <row r="25" spans="1:7" ht="16.5" customHeight="1" x14ac:dyDescent="0.3">
      <c r="A25" s="4">
        <v>23</v>
      </c>
      <c r="B25" s="57"/>
      <c r="C25" s="22" t="s">
        <v>173</v>
      </c>
      <c r="D25" s="13"/>
      <c r="E25" s="13"/>
      <c r="F25" s="13">
        <v>4000</v>
      </c>
      <c r="G25" s="14">
        <f t="shared" si="0"/>
        <v>256425</v>
      </c>
    </row>
    <row r="26" spans="1:7" ht="16.5" customHeight="1" x14ac:dyDescent="0.3">
      <c r="A26" s="4">
        <v>24</v>
      </c>
      <c r="B26" s="57"/>
      <c r="C26" s="22" t="s">
        <v>174</v>
      </c>
      <c r="D26" s="13"/>
      <c r="E26" s="13"/>
      <c r="F26" s="13">
        <v>2700</v>
      </c>
      <c r="G26" s="14">
        <f t="shared" si="0"/>
        <v>253725</v>
      </c>
    </row>
    <row r="27" spans="1:7" ht="16.5" customHeight="1" x14ac:dyDescent="0.3">
      <c r="A27" s="4">
        <v>25</v>
      </c>
      <c r="B27" s="57"/>
      <c r="C27" s="22" t="s">
        <v>175</v>
      </c>
      <c r="D27" s="13"/>
      <c r="E27" s="13"/>
      <c r="F27" s="13">
        <v>70460</v>
      </c>
      <c r="G27" s="14">
        <f t="shared" si="0"/>
        <v>183265</v>
      </c>
    </row>
    <row r="28" spans="1:7" ht="16.5" customHeight="1" x14ac:dyDescent="0.3">
      <c r="A28" s="4">
        <v>26</v>
      </c>
      <c r="B28" s="58"/>
      <c r="C28" s="22" t="s">
        <v>179</v>
      </c>
      <c r="D28" s="13"/>
      <c r="E28" s="13"/>
      <c r="F28" s="13">
        <v>4290</v>
      </c>
      <c r="G28" s="14">
        <f t="shared" si="0"/>
        <v>178975</v>
      </c>
    </row>
    <row r="29" spans="1:7" ht="16.5" customHeight="1" x14ac:dyDescent="0.3">
      <c r="A29" s="4">
        <v>27</v>
      </c>
      <c r="B29" s="56" t="s">
        <v>176</v>
      </c>
      <c r="C29" s="22" t="s">
        <v>210</v>
      </c>
      <c r="D29" s="13"/>
      <c r="E29" s="13"/>
      <c r="F29" s="13">
        <v>2900</v>
      </c>
      <c r="G29" s="14">
        <f t="shared" si="0"/>
        <v>176075</v>
      </c>
    </row>
    <row r="30" spans="1:7" ht="16.5" customHeight="1" x14ac:dyDescent="0.3">
      <c r="A30" s="4">
        <v>28</v>
      </c>
      <c r="B30" s="57"/>
      <c r="C30" s="22" t="s">
        <v>205</v>
      </c>
      <c r="D30" s="13"/>
      <c r="E30" s="13"/>
      <c r="F30" s="13">
        <v>3600</v>
      </c>
      <c r="G30" s="14">
        <f t="shared" si="0"/>
        <v>172475</v>
      </c>
    </row>
    <row r="31" spans="1:7" ht="16.5" customHeight="1" x14ac:dyDescent="0.3">
      <c r="A31" s="4">
        <v>29</v>
      </c>
      <c r="B31" s="57"/>
      <c r="C31" s="22" t="s">
        <v>177</v>
      </c>
      <c r="D31" s="13"/>
      <c r="E31" s="13"/>
      <c r="F31" s="13">
        <v>29700</v>
      </c>
      <c r="G31" s="14">
        <f t="shared" si="0"/>
        <v>142775</v>
      </c>
    </row>
    <row r="32" spans="1:7" ht="16.5" customHeight="1" x14ac:dyDescent="0.3">
      <c r="A32" s="4">
        <v>30</v>
      </c>
      <c r="B32" s="57"/>
      <c r="C32" s="22" t="s">
        <v>178</v>
      </c>
      <c r="D32" s="13"/>
      <c r="E32" s="13"/>
      <c r="F32" s="13">
        <v>12900</v>
      </c>
      <c r="G32" s="14">
        <f t="shared" si="0"/>
        <v>129875</v>
      </c>
    </row>
    <row r="33" spans="1:7" ht="16.5" customHeight="1" x14ac:dyDescent="0.3">
      <c r="A33" s="4">
        <v>31</v>
      </c>
      <c r="B33" s="57"/>
      <c r="C33" s="22" t="s">
        <v>207</v>
      </c>
      <c r="D33" s="13"/>
      <c r="E33" s="13"/>
      <c r="F33" s="13">
        <v>4500</v>
      </c>
      <c r="G33" s="14">
        <f t="shared" si="0"/>
        <v>125375</v>
      </c>
    </row>
    <row r="34" spans="1:7" ht="16.5" customHeight="1" x14ac:dyDescent="0.3">
      <c r="A34" s="4">
        <v>32</v>
      </c>
      <c r="B34" s="57"/>
      <c r="C34" s="22" t="s">
        <v>208</v>
      </c>
      <c r="D34" s="13"/>
      <c r="E34" s="13"/>
      <c r="F34" s="13">
        <v>12450</v>
      </c>
      <c r="G34" s="14">
        <f t="shared" si="0"/>
        <v>112925</v>
      </c>
    </row>
    <row r="35" spans="1:7" ht="16.5" customHeight="1" x14ac:dyDescent="0.3">
      <c r="A35" s="4">
        <v>33</v>
      </c>
      <c r="B35" s="57"/>
      <c r="C35" s="22" t="s">
        <v>181</v>
      </c>
      <c r="D35" s="13"/>
      <c r="E35" s="13"/>
      <c r="F35" s="13">
        <v>8050</v>
      </c>
      <c r="G35" s="14">
        <f t="shared" si="0"/>
        <v>104875</v>
      </c>
    </row>
    <row r="36" spans="1:7" x14ac:dyDescent="0.3">
      <c r="A36" s="4">
        <v>34</v>
      </c>
      <c r="B36" s="57"/>
      <c r="C36" s="22" t="s">
        <v>180</v>
      </c>
      <c r="D36" s="13"/>
      <c r="E36" s="13"/>
      <c r="F36" s="13">
        <v>3300</v>
      </c>
      <c r="G36" s="14">
        <f t="shared" si="0"/>
        <v>101575</v>
      </c>
    </row>
    <row r="37" spans="1:7" x14ac:dyDescent="0.3">
      <c r="A37" s="4">
        <v>35</v>
      </c>
      <c r="B37" s="57"/>
      <c r="C37" s="22" t="s">
        <v>180</v>
      </c>
      <c r="D37" s="13"/>
      <c r="E37" s="13"/>
      <c r="F37" s="13">
        <v>6700</v>
      </c>
      <c r="G37" s="14">
        <f t="shared" si="0"/>
        <v>94875</v>
      </c>
    </row>
    <row r="38" spans="1:7" x14ac:dyDescent="0.3">
      <c r="A38" s="4">
        <v>36</v>
      </c>
      <c r="B38" s="57"/>
      <c r="C38" s="22" t="s">
        <v>209</v>
      </c>
      <c r="D38" s="13"/>
      <c r="E38" s="13"/>
      <c r="F38" s="13">
        <v>10200</v>
      </c>
      <c r="G38" s="14">
        <f t="shared" si="0"/>
        <v>84675</v>
      </c>
    </row>
    <row r="39" spans="1:7" x14ac:dyDescent="0.3">
      <c r="A39" s="4">
        <v>37</v>
      </c>
      <c r="B39" s="57"/>
      <c r="C39" s="22" t="s">
        <v>206</v>
      </c>
      <c r="D39" s="13"/>
      <c r="E39" s="13"/>
      <c r="F39" s="13">
        <v>5600</v>
      </c>
      <c r="G39" s="14">
        <f t="shared" si="0"/>
        <v>79075</v>
      </c>
    </row>
    <row r="40" spans="1:7" ht="17.25" thickBot="1" x14ac:dyDescent="0.35">
      <c r="A40" s="5">
        <v>38</v>
      </c>
      <c r="B40" s="57"/>
      <c r="C40" s="22" t="s">
        <v>182</v>
      </c>
      <c r="D40" s="13"/>
      <c r="E40" s="13"/>
      <c r="F40" s="13">
        <v>34800</v>
      </c>
      <c r="G40" s="14">
        <f t="shared" si="0"/>
        <v>44275</v>
      </c>
    </row>
    <row r="41" spans="1:7" x14ac:dyDescent="0.3">
      <c r="A41" s="4">
        <v>39</v>
      </c>
      <c r="B41" s="58"/>
      <c r="C41" s="22" t="s">
        <v>186</v>
      </c>
      <c r="D41" s="13"/>
      <c r="E41" s="13"/>
      <c r="F41" s="13">
        <v>18500</v>
      </c>
      <c r="G41" s="14">
        <f t="shared" si="0"/>
        <v>25775</v>
      </c>
    </row>
    <row r="42" spans="1:7" x14ac:dyDescent="0.3">
      <c r="A42" s="4">
        <v>40</v>
      </c>
      <c r="B42" s="56" t="s">
        <v>185</v>
      </c>
      <c r="C42" s="22" t="s">
        <v>187</v>
      </c>
      <c r="D42" s="13"/>
      <c r="E42" s="13"/>
      <c r="F42" s="13">
        <v>3250</v>
      </c>
      <c r="G42" s="14">
        <f t="shared" si="0"/>
        <v>22525</v>
      </c>
    </row>
    <row r="43" spans="1:7" x14ac:dyDescent="0.3">
      <c r="A43" s="4">
        <v>41</v>
      </c>
      <c r="B43" s="57"/>
      <c r="C43" s="22" t="s">
        <v>188</v>
      </c>
      <c r="D43" s="13"/>
      <c r="E43" s="13"/>
      <c r="F43" s="13">
        <v>5000</v>
      </c>
      <c r="G43" s="14">
        <f t="shared" si="0"/>
        <v>17525</v>
      </c>
    </row>
    <row r="44" spans="1:7" ht="17.25" thickBot="1" x14ac:dyDescent="0.35">
      <c r="A44" s="5">
        <v>42</v>
      </c>
      <c r="B44" s="57"/>
      <c r="C44" s="22" t="s">
        <v>189</v>
      </c>
      <c r="D44" s="13"/>
      <c r="E44" s="13"/>
      <c r="F44" s="13">
        <v>6700</v>
      </c>
      <c r="G44" s="14">
        <f t="shared" si="0"/>
        <v>10825</v>
      </c>
    </row>
    <row r="45" spans="1:7" x14ac:dyDescent="0.3">
      <c r="A45" s="4">
        <v>43</v>
      </c>
      <c r="B45" s="57"/>
      <c r="C45" s="22" t="s">
        <v>190</v>
      </c>
      <c r="D45" s="13"/>
      <c r="E45" s="13"/>
      <c r="F45" s="13">
        <v>5050</v>
      </c>
      <c r="G45" s="14">
        <f t="shared" si="0"/>
        <v>5775</v>
      </c>
    </row>
    <row r="46" spans="1:7" x14ac:dyDescent="0.3">
      <c r="A46" s="4">
        <v>44</v>
      </c>
      <c r="B46" s="57"/>
      <c r="C46" s="22" t="s">
        <v>191</v>
      </c>
      <c r="D46" s="13"/>
      <c r="E46" s="13"/>
      <c r="F46" s="13">
        <v>950</v>
      </c>
      <c r="G46" s="14">
        <f t="shared" si="0"/>
        <v>4825</v>
      </c>
    </row>
    <row r="47" spans="1:7" x14ac:dyDescent="0.3">
      <c r="A47" s="4">
        <v>45</v>
      </c>
      <c r="B47" s="57"/>
      <c r="C47" s="22" t="s">
        <v>192</v>
      </c>
      <c r="D47" s="13"/>
      <c r="E47" s="13"/>
      <c r="F47" s="13">
        <v>2400</v>
      </c>
      <c r="G47" s="14">
        <f t="shared" si="0"/>
        <v>2425</v>
      </c>
    </row>
    <row r="48" spans="1:7" ht="17.25" thickBot="1" x14ac:dyDescent="0.35">
      <c r="A48" s="5">
        <v>46</v>
      </c>
      <c r="B48" s="57"/>
      <c r="C48" s="22" t="s">
        <v>193</v>
      </c>
      <c r="D48" s="13"/>
      <c r="E48" s="13"/>
      <c r="F48" s="13">
        <v>90172</v>
      </c>
      <c r="G48" s="14">
        <f t="shared" si="0"/>
        <v>-87747</v>
      </c>
    </row>
    <row r="49" spans="1:7" x14ac:dyDescent="0.3">
      <c r="A49" s="4">
        <v>47</v>
      </c>
      <c r="B49" s="57"/>
      <c r="C49" s="22" t="s">
        <v>194</v>
      </c>
      <c r="D49" s="13"/>
      <c r="E49" s="13">
        <v>798000</v>
      </c>
      <c r="F49" s="13"/>
      <c r="G49" s="14">
        <f t="shared" si="0"/>
        <v>710253</v>
      </c>
    </row>
    <row r="50" spans="1:7" x14ac:dyDescent="0.3">
      <c r="A50" s="4">
        <v>48</v>
      </c>
      <c r="B50" s="58"/>
      <c r="C50" s="22" t="s">
        <v>196</v>
      </c>
      <c r="D50" s="13"/>
      <c r="E50" s="13"/>
      <c r="F50" s="13">
        <v>61000</v>
      </c>
      <c r="G50" s="14">
        <f t="shared" si="0"/>
        <v>649253</v>
      </c>
    </row>
    <row r="51" spans="1:7" x14ac:dyDescent="0.3">
      <c r="A51" s="4">
        <v>49</v>
      </c>
      <c r="B51" s="56" t="s">
        <v>195</v>
      </c>
      <c r="C51" s="22" t="s">
        <v>197</v>
      </c>
      <c r="D51" s="13"/>
      <c r="E51" s="13"/>
      <c r="F51" s="13">
        <v>12000</v>
      </c>
      <c r="G51" s="14">
        <f t="shared" si="0"/>
        <v>637253</v>
      </c>
    </row>
    <row r="52" spans="1:7" ht="17.25" thickBot="1" x14ac:dyDescent="0.35">
      <c r="A52" s="5">
        <v>50</v>
      </c>
      <c r="B52" s="57"/>
      <c r="C52" s="22" t="s">
        <v>198</v>
      </c>
      <c r="D52" s="13"/>
      <c r="E52" s="13"/>
      <c r="F52" s="13">
        <v>14000</v>
      </c>
      <c r="G52" s="14">
        <f t="shared" si="0"/>
        <v>623253</v>
      </c>
    </row>
    <row r="53" spans="1:7" x14ac:dyDescent="0.3">
      <c r="A53" s="4">
        <v>51</v>
      </c>
      <c r="B53" s="58"/>
      <c r="C53" s="22" t="s">
        <v>198</v>
      </c>
      <c r="D53" s="13"/>
      <c r="E53" s="13"/>
      <c r="F53" s="13">
        <v>14400</v>
      </c>
      <c r="G53" s="14">
        <f t="shared" si="0"/>
        <v>608853</v>
      </c>
    </row>
    <row r="54" spans="1:7" x14ac:dyDescent="0.3">
      <c r="A54" s="4">
        <v>52</v>
      </c>
      <c r="B54" s="56" t="s">
        <v>199</v>
      </c>
      <c r="C54" s="22" t="s">
        <v>201</v>
      </c>
      <c r="D54" s="13"/>
      <c r="E54" s="13"/>
      <c r="F54" s="13">
        <v>14100</v>
      </c>
      <c r="G54" s="14">
        <f t="shared" si="0"/>
        <v>594753</v>
      </c>
    </row>
    <row r="55" spans="1:7" x14ac:dyDescent="0.3">
      <c r="A55" s="4">
        <v>53</v>
      </c>
      <c r="B55" s="57"/>
      <c r="C55" s="22" t="s">
        <v>200</v>
      </c>
      <c r="D55" s="13"/>
      <c r="E55" s="13"/>
      <c r="F55" s="13">
        <v>30000</v>
      </c>
      <c r="G55" s="14">
        <f t="shared" si="0"/>
        <v>564753</v>
      </c>
    </row>
    <row r="56" spans="1:7" ht="17.25" thickBot="1" x14ac:dyDescent="0.35">
      <c r="A56" s="5">
        <v>54</v>
      </c>
      <c r="B56" s="58"/>
      <c r="C56" s="22" t="s">
        <v>184</v>
      </c>
      <c r="D56" s="13"/>
      <c r="E56" s="13"/>
      <c r="F56" s="13">
        <v>1400</v>
      </c>
      <c r="G56" s="14">
        <f t="shared" si="0"/>
        <v>563353</v>
      </c>
    </row>
    <row r="57" spans="1:7" x14ac:dyDescent="0.3">
      <c r="A57" s="4">
        <v>55</v>
      </c>
      <c r="B57" s="6" t="s">
        <v>183</v>
      </c>
      <c r="C57" s="22" t="s">
        <v>202</v>
      </c>
      <c r="D57" s="13"/>
      <c r="E57" s="13"/>
      <c r="F57" s="13">
        <v>42350</v>
      </c>
      <c r="G57" s="14">
        <f t="shared" si="0"/>
        <v>521003</v>
      </c>
    </row>
    <row r="58" spans="1:7" x14ac:dyDescent="0.3">
      <c r="A58" s="4">
        <v>56</v>
      </c>
      <c r="B58" s="6" t="s">
        <v>203</v>
      </c>
      <c r="C58" s="22" t="s">
        <v>204</v>
      </c>
      <c r="D58" s="13"/>
      <c r="E58" s="13"/>
      <c r="F58" s="13">
        <v>300000</v>
      </c>
      <c r="G58" s="14">
        <f t="shared" si="0"/>
        <v>221003</v>
      </c>
    </row>
    <row r="59" spans="1:7" ht="17.25" thickBot="1" x14ac:dyDescent="0.35">
      <c r="A59" s="5">
        <v>57</v>
      </c>
      <c r="B59" s="6"/>
      <c r="C59" s="22"/>
      <c r="D59" s="13"/>
      <c r="E59" s="13"/>
      <c r="F59" s="13"/>
      <c r="G59" s="14">
        <f t="shared" si="0"/>
        <v>0</v>
      </c>
    </row>
    <row r="60" spans="1:7" x14ac:dyDescent="0.3">
      <c r="A60" s="4">
        <v>58</v>
      </c>
      <c r="B60" s="6"/>
      <c r="C60" s="22"/>
      <c r="D60" s="13"/>
      <c r="E60" s="13"/>
      <c r="F60" s="13"/>
      <c r="G60" s="14">
        <f t="shared" si="0"/>
        <v>0</v>
      </c>
    </row>
    <row r="61" spans="1:7" ht="17.25" thickBot="1" x14ac:dyDescent="0.35">
      <c r="A61" s="4">
        <v>59</v>
      </c>
      <c r="B61" s="46"/>
      <c r="C61" s="23"/>
      <c r="D61" s="45"/>
      <c r="E61" s="45"/>
      <c r="F61" s="45"/>
      <c r="G61" s="14">
        <f t="shared" si="0"/>
        <v>0</v>
      </c>
    </row>
    <row r="62" spans="1:7" x14ac:dyDescent="0.3">
      <c r="D62" s="43" t="s">
        <v>9</v>
      </c>
      <c r="E62" s="44">
        <f>SUM(E3:E61)</f>
        <v>1279031</v>
      </c>
      <c r="F62" s="44">
        <f>SUM(F3:F61)</f>
        <v>1455042</v>
      </c>
      <c r="G62" s="42">
        <f>E62-F62</f>
        <v>-176011</v>
      </c>
    </row>
    <row r="63" spans="1:7" ht="17.25" thickBot="1" x14ac:dyDescent="0.35">
      <c r="D63" s="5" t="s">
        <v>10</v>
      </c>
      <c r="E63" s="26">
        <f>'4월'!E42+'5월'!E62</f>
        <v>4044065</v>
      </c>
      <c r="F63" s="20">
        <f>'4월'!F42+'5월'!F62</f>
        <v>3823062</v>
      </c>
      <c r="G63" s="21">
        <f>E63-F63</f>
        <v>221003</v>
      </c>
    </row>
  </sheetData>
  <mergeCells count="10">
    <mergeCell ref="B54:B56"/>
    <mergeCell ref="B29:B41"/>
    <mergeCell ref="B42:B50"/>
    <mergeCell ref="B51:B53"/>
    <mergeCell ref="A1:G1"/>
    <mergeCell ref="B19:B28"/>
    <mergeCell ref="B13:B18"/>
    <mergeCell ref="B10:B12"/>
    <mergeCell ref="B8:B9"/>
    <mergeCell ref="B6:B7"/>
  </mergeCells>
  <phoneticPr fontId="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C7" sqref="C7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16384" width="9" style="1"/>
  </cols>
  <sheetData>
    <row r="1" spans="1:11" ht="30.75" customHeight="1" thickBot="1" x14ac:dyDescent="0.35">
      <c r="A1" s="55" t="s">
        <v>40</v>
      </c>
      <c r="B1" s="55"/>
      <c r="C1" s="55"/>
      <c r="D1" s="55"/>
      <c r="E1" s="55"/>
      <c r="F1" s="55"/>
      <c r="G1" s="55"/>
    </row>
    <row r="2" spans="1:11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</row>
    <row r="3" spans="1:11" ht="21" customHeight="1" x14ac:dyDescent="0.3">
      <c r="A3" s="4">
        <v>1</v>
      </c>
      <c r="B3" s="24" t="s">
        <v>15</v>
      </c>
      <c r="C3" s="22" t="s">
        <v>7</v>
      </c>
      <c r="D3" s="6"/>
      <c r="E3" s="13"/>
      <c r="F3" s="13"/>
      <c r="G3" s="14">
        <f>'5월'!G63</f>
        <v>221003</v>
      </c>
    </row>
    <row r="4" spans="1:11" ht="16.5" customHeight="1" x14ac:dyDescent="0.3">
      <c r="A4" s="4">
        <v>2</v>
      </c>
      <c r="B4" s="22" t="s">
        <v>211</v>
      </c>
      <c r="C4" s="22" t="s">
        <v>212</v>
      </c>
      <c r="D4" s="6"/>
      <c r="E4" s="13"/>
      <c r="F4" s="13">
        <v>10000</v>
      </c>
      <c r="G4" s="14">
        <f>IF(AND(E4=0,F4=0),0,G3-F4+E4)</f>
        <v>211003</v>
      </c>
    </row>
    <row r="5" spans="1:11" ht="16.5" customHeight="1" x14ac:dyDescent="0.3">
      <c r="A5" s="4">
        <v>3</v>
      </c>
      <c r="B5" s="22" t="s">
        <v>219</v>
      </c>
      <c r="C5" s="22" t="s">
        <v>220</v>
      </c>
      <c r="D5" s="6"/>
      <c r="E5" s="13"/>
      <c r="F5" s="13">
        <v>4000</v>
      </c>
      <c r="G5" s="14">
        <f t="shared" ref="G5:G40" si="0">IF(AND(E5=0,F5=0),0,G4-F5+E5)</f>
        <v>207003</v>
      </c>
    </row>
    <row r="6" spans="1:11" ht="16.5" customHeight="1" x14ac:dyDescent="0.3">
      <c r="A6" s="4">
        <v>4</v>
      </c>
      <c r="B6" s="22" t="s">
        <v>213</v>
      </c>
      <c r="C6" s="22" t="s">
        <v>214</v>
      </c>
      <c r="D6" s="6"/>
      <c r="E6" s="13"/>
      <c r="F6" s="13">
        <v>61176</v>
      </c>
      <c r="G6" s="14">
        <f t="shared" ref="G6:G8" si="1">IF(AND(E6=0,F6=0),0,G5-F6+E6)</f>
        <v>145827</v>
      </c>
    </row>
    <row r="7" spans="1:11" ht="16.5" customHeight="1" x14ac:dyDescent="0.3">
      <c r="A7" s="4">
        <v>5</v>
      </c>
      <c r="B7" s="22" t="s">
        <v>216</v>
      </c>
      <c r="C7" s="22" t="s">
        <v>217</v>
      </c>
      <c r="D7" s="6"/>
      <c r="E7" s="13"/>
      <c r="F7" s="13">
        <v>4000</v>
      </c>
      <c r="G7" s="14">
        <f t="shared" si="1"/>
        <v>141827</v>
      </c>
    </row>
    <row r="8" spans="1:11" ht="16.5" customHeight="1" x14ac:dyDescent="0.3">
      <c r="A8" s="4">
        <v>6</v>
      </c>
      <c r="B8" s="22" t="s">
        <v>215</v>
      </c>
      <c r="C8" s="22" t="s">
        <v>218</v>
      </c>
      <c r="D8" s="6"/>
      <c r="E8" s="13"/>
      <c r="F8" s="13">
        <v>5000</v>
      </c>
      <c r="G8" s="14">
        <f t="shared" si="1"/>
        <v>136827</v>
      </c>
    </row>
    <row r="9" spans="1:11" ht="16.5" customHeight="1" x14ac:dyDescent="0.3">
      <c r="A9" s="4">
        <v>7</v>
      </c>
      <c r="B9" s="22" t="s">
        <v>215</v>
      </c>
      <c r="C9" s="22" t="s">
        <v>221</v>
      </c>
      <c r="D9" s="6"/>
      <c r="E9" s="13">
        <v>21000</v>
      </c>
      <c r="F9" s="13"/>
      <c r="G9" s="14">
        <f t="shared" si="0"/>
        <v>157827</v>
      </c>
    </row>
    <row r="10" spans="1:11" ht="16.5" customHeight="1" x14ac:dyDescent="0.3">
      <c r="A10" s="4">
        <v>8</v>
      </c>
      <c r="B10" s="22"/>
      <c r="C10" s="22"/>
      <c r="D10" s="6"/>
      <c r="E10" s="13"/>
      <c r="F10" s="13"/>
      <c r="G10" s="14">
        <f t="shared" si="0"/>
        <v>0</v>
      </c>
    </row>
    <row r="11" spans="1:11" ht="16.5" customHeight="1" x14ac:dyDescent="0.3">
      <c r="A11" s="4">
        <v>9</v>
      </c>
      <c r="B11" s="22"/>
      <c r="C11" s="22"/>
      <c r="D11" s="6"/>
      <c r="E11" s="13"/>
      <c r="F11" s="13"/>
      <c r="G11" s="14">
        <f t="shared" si="0"/>
        <v>0</v>
      </c>
    </row>
    <row r="12" spans="1:11" ht="16.5" customHeight="1" x14ac:dyDescent="0.3">
      <c r="A12" s="4">
        <v>10</v>
      </c>
      <c r="B12" s="22"/>
      <c r="C12" s="22"/>
      <c r="D12" s="6"/>
      <c r="E12" s="13"/>
      <c r="F12" s="13"/>
      <c r="G12" s="14">
        <f t="shared" si="0"/>
        <v>0</v>
      </c>
    </row>
    <row r="13" spans="1:11" ht="16.5" customHeight="1" x14ac:dyDescent="0.3">
      <c r="A13" s="4">
        <v>11</v>
      </c>
      <c r="B13" s="22"/>
      <c r="C13" s="22"/>
      <c r="D13" s="6"/>
      <c r="E13" s="13"/>
      <c r="F13" s="13"/>
      <c r="G13" s="14">
        <f t="shared" si="0"/>
        <v>0</v>
      </c>
    </row>
    <row r="14" spans="1:11" ht="16.5" customHeight="1" x14ac:dyDescent="0.3">
      <c r="A14" s="4">
        <v>12</v>
      </c>
      <c r="B14" s="22"/>
      <c r="C14" s="22"/>
      <c r="D14" s="6"/>
      <c r="E14" s="13"/>
      <c r="F14" s="13"/>
      <c r="G14" s="14">
        <f t="shared" si="0"/>
        <v>0</v>
      </c>
      <c r="K14" s="12"/>
    </row>
    <row r="15" spans="1:11" ht="16.5" customHeight="1" x14ac:dyDescent="0.3">
      <c r="A15" s="4">
        <v>13</v>
      </c>
      <c r="B15" s="22"/>
      <c r="C15" s="22"/>
      <c r="D15" s="6"/>
      <c r="E15" s="13"/>
      <c r="F15" s="13"/>
      <c r="G15" s="14">
        <f t="shared" si="0"/>
        <v>0</v>
      </c>
    </row>
    <row r="16" spans="1:11" ht="16.5" customHeight="1" x14ac:dyDescent="0.3">
      <c r="A16" s="4">
        <v>14</v>
      </c>
      <c r="B16" s="22"/>
      <c r="C16" s="22"/>
      <c r="D16" s="6"/>
      <c r="E16" s="13"/>
      <c r="F16" s="13"/>
      <c r="G16" s="14">
        <f t="shared" si="0"/>
        <v>0</v>
      </c>
    </row>
    <row r="17" spans="1:7" ht="16.5" customHeight="1" x14ac:dyDescent="0.3">
      <c r="A17" s="4">
        <v>15</v>
      </c>
      <c r="B17" s="22"/>
      <c r="C17" s="22"/>
      <c r="D17" s="6"/>
      <c r="E17" s="13"/>
      <c r="F17" s="13"/>
      <c r="G17" s="14">
        <f t="shared" si="0"/>
        <v>0</v>
      </c>
    </row>
    <row r="18" spans="1:7" ht="16.5" customHeight="1" x14ac:dyDescent="0.3">
      <c r="A18" s="4">
        <v>16</v>
      </c>
      <c r="B18" s="22"/>
      <c r="C18" s="22"/>
      <c r="D18" s="6"/>
      <c r="E18" s="13"/>
      <c r="F18" s="13"/>
      <c r="G18" s="14">
        <f t="shared" si="0"/>
        <v>0</v>
      </c>
    </row>
    <row r="19" spans="1:7" ht="16.5" customHeight="1" x14ac:dyDescent="0.3">
      <c r="A19" s="4">
        <v>17</v>
      </c>
      <c r="B19" s="22"/>
      <c r="C19" s="22"/>
      <c r="D19" s="6"/>
      <c r="E19" s="13"/>
      <c r="F19" s="13"/>
      <c r="G19" s="14">
        <f t="shared" si="0"/>
        <v>0</v>
      </c>
    </row>
    <row r="20" spans="1:7" ht="16.5" customHeight="1" x14ac:dyDescent="0.3">
      <c r="A20" s="4">
        <v>18</v>
      </c>
      <c r="B20" s="22"/>
      <c r="C20" s="22"/>
      <c r="D20" s="6"/>
      <c r="E20" s="13"/>
      <c r="F20" s="13"/>
      <c r="G20" s="14">
        <f t="shared" si="0"/>
        <v>0</v>
      </c>
    </row>
    <row r="21" spans="1:7" ht="16.5" customHeight="1" x14ac:dyDescent="0.3">
      <c r="A21" s="4">
        <v>19</v>
      </c>
      <c r="B21" s="22"/>
      <c r="C21" s="22"/>
      <c r="D21" s="6"/>
      <c r="E21" s="13"/>
      <c r="F21" s="13"/>
      <c r="G21" s="14">
        <f t="shared" si="0"/>
        <v>0</v>
      </c>
    </row>
    <row r="22" spans="1:7" ht="16.5" customHeight="1" x14ac:dyDescent="0.3">
      <c r="A22" s="4">
        <v>20</v>
      </c>
      <c r="B22" s="22"/>
      <c r="C22" s="22"/>
      <c r="D22" s="6"/>
      <c r="E22" s="13"/>
      <c r="F22" s="13"/>
      <c r="G22" s="14">
        <f t="shared" si="0"/>
        <v>0</v>
      </c>
    </row>
    <row r="23" spans="1:7" ht="16.5" customHeight="1" x14ac:dyDescent="0.3">
      <c r="A23" s="4">
        <v>21</v>
      </c>
      <c r="B23" s="22"/>
      <c r="C23" s="22"/>
      <c r="D23" s="6"/>
      <c r="E23" s="13"/>
      <c r="F23" s="13"/>
      <c r="G23" s="14">
        <f t="shared" si="0"/>
        <v>0</v>
      </c>
    </row>
    <row r="24" spans="1:7" ht="16.5" customHeight="1" x14ac:dyDescent="0.3">
      <c r="A24" s="4">
        <v>22</v>
      </c>
      <c r="B24" s="22"/>
      <c r="C24" s="22"/>
      <c r="D24" s="6"/>
      <c r="E24" s="13"/>
      <c r="F24" s="13"/>
      <c r="G24" s="14">
        <f t="shared" si="0"/>
        <v>0</v>
      </c>
    </row>
    <row r="25" spans="1:7" ht="16.5" customHeight="1" x14ac:dyDescent="0.3">
      <c r="A25" s="4">
        <v>23</v>
      </c>
      <c r="B25" s="22"/>
      <c r="C25" s="22"/>
      <c r="D25" s="6"/>
      <c r="E25" s="15"/>
      <c r="F25" s="13"/>
      <c r="G25" s="14">
        <f t="shared" si="0"/>
        <v>0</v>
      </c>
    </row>
    <row r="26" spans="1:7" ht="16.5" customHeight="1" x14ac:dyDescent="0.3">
      <c r="A26" s="4">
        <v>24</v>
      </c>
      <c r="B26" s="22"/>
      <c r="C26" s="22"/>
      <c r="D26" s="6"/>
      <c r="E26" s="15"/>
      <c r="F26" s="13"/>
      <c r="G26" s="14">
        <f t="shared" si="0"/>
        <v>0</v>
      </c>
    </row>
    <row r="27" spans="1:7" ht="16.5" customHeight="1" x14ac:dyDescent="0.3">
      <c r="A27" s="4">
        <v>25</v>
      </c>
      <c r="B27" s="22"/>
      <c r="C27" s="22"/>
      <c r="D27" s="6"/>
      <c r="E27" s="15"/>
      <c r="F27" s="13"/>
      <c r="G27" s="14">
        <f t="shared" si="0"/>
        <v>0</v>
      </c>
    </row>
    <row r="28" spans="1:7" ht="16.5" customHeight="1" x14ac:dyDescent="0.3">
      <c r="A28" s="4">
        <v>26</v>
      </c>
      <c r="B28" s="22"/>
      <c r="C28" s="22"/>
      <c r="D28" s="6"/>
      <c r="E28" s="15"/>
      <c r="F28" s="13"/>
      <c r="G28" s="14">
        <f t="shared" si="0"/>
        <v>0</v>
      </c>
    </row>
    <row r="29" spans="1:7" ht="16.5" customHeight="1" x14ac:dyDescent="0.3">
      <c r="A29" s="4">
        <v>27</v>
      </c>
      <c r="B29" s="22"/>
      <c r="C29" s="22"/>
      <c r="D29" s="6"/>
      <c r="E29" s="15"/>
      <c r="F29" s="13"/>
      <c r="G29" s="14">
        <f t="shared" si="0"/>
        <v>0</v>
      </c>
    </row>
    <row r="30" spans="1:7" ht="16.5" customHeight="1" x14ac:dyDescent="0.3">
      <c r="A30" s="4">
        <v>28</v>
      </c>
      <c r="B30" s="22"/>
      <c r="C30" s="22"/>
      <c r="D30" s="6"/>
      <c r="E30" s="15"/>
      <c r="F30" s="13"/>
      <c r="G30" s="14">
        <f t="shared" si="0"/>
        <v>0</v>
      </c>
    </row>
    <row r="31" spans="1:7" ht="16.5" customHeight="1" x14ac:dyDescent="0.3">
      <c r="A31" s="4">
        <v>29</v>
      </c>
      <c r="B31" s="22"/>
      <c r="C31" s="22"/>
      <c r="D31" s="6"/>
      <c r="E31" s="15"/>
      <c r="F31" s="13"/>
      <c r="G31" s="14">
        <f t="shared" si="0"/>
        <v>0</v>
      </c>
    </row>
    <row r="32" spans="1:7" ht="16.5" customHeight="1" x14ac:dyDescent="0.3">
      <c r="A32" s="4">
        <v>30</v>
      </c>
      <c r="B32" s="22"/>
      <c r="C32" s="22"/>
      <c r="D32" s="6"/>
      <c r="E32" s="15"/>
      <c r="F32" s="13"/>
      <c r="G32" s="14">
        <f t="shared" si="0"/>
        <v>0</v>
      </c>
    </row>
    <row r="33" spans="1:7" ht="16.5" customHeight="1" x14ac:dyDescent="0.3">
      <c r="A33" s="4">
        <v>31</v>
      </c>
      <c r="B33" s="22"/>
      <c r="C33" s="22"/>
      <c r="D33" s="6"/>
      <c r="E33" s="15"/>
      <c r="F33" s="13"/>
      <c r="G33" s="14">
        <f t="shared" si="0"/>
        <v>0</v>
      </c>
    </row>
    <row r="34" spans="1:7" ht="16.5" customHeight="1" x14ac:dyDescent="0.3">
      <c r="A34" s="4">
        <v>32</v>
      </c>
      <c r="B34" s="22"/>
      <c r="C34" s="22"/>
      <c r="D34" s="6"/>
      <c r="E34" s="15"/>
      <c r="F34" s="13"/>
      <c r="G34" s="14">
        <f t="shared" si="0"/>
        <v>0</v>
      </c>
    </row>
    <row r="35" spans="1:7" ht="16.5" customHeight="1" x14ac:dyDescent="0.3">
      <c r="A35" s="4">
        <v>33</v>
      </c>
      <c r="B35" s="22"/>
      <c r="C35" s="22"/>
      <c r="D35" s="6"/>
      <c r="E35" s="15"/>
      <c r="F35" s="13"/>
      <c r="G35" s="14">
        <f t="shared" si="0"/>
        <v>0</v>
      </c>
    </row>
    <row r="36" spans="1:7" x14ac:dyDescent="0.3">
      <c r="A36" s="4">
        <v>34</v>
      </c>
      <c r="B36" s="22"/>
      <c r="C36" s="22"/>
      <c r="D36" s="6"/>
      <c r="E36" s="15"/>
      <c r="F36" s="13"/>
      <c r="G36" s="14">
        <f t="shared" si="0"/>
        <v>0</v>
      </c>
    </row>
    <row r="37" spans="1:7" x14ac:dyDescent="0.3">
      <c r="A37" s="4">
        <v>35</v>
      </c>
      <c r="B37" s="22"/>
      <c r="C37" s="22"/>
      <c r="D37" s="6"/>
      <c r="E37" s="15"/>
      <c r="F37" s="13"/>
      <c r="G37" s="14">
        <f t="shared" si="0"/>
        <v>0</v>
      </c>
    </row>
    <row r="38" spans="1:7" x14ac:dyDescent="0.3">
      <c r="A38" s="4">
        <v>36</v>
      </c>
      <c r="B38" s="22"/>
      <c r="C38" s="22"/>
      <c r="D38" s="6"/>
      <c r="E38" s="15"/>
      <c r="F38" s="13"/>
      <c r="G38" s="14">
        <f t="shared" si="0"/>
        <v>0</v>
      </c>
    </row>
    <row r="39" spans="1:7" x14ac:dyDescent="0.3">
      <c r="A39" s="4">
        <v>37</v>
      </c>
      <c r="B39" s="22"/>
      <c r="C39" s="22"/>
      <c r="D39" s="6"/>
      <c r="E39" s="15"/>
      <c r="F39" s="13"/>
      <c r="G39" s="14">
        <f t="shared" si="0"/>
        <v>0</v>
      </c>
    </row>
    <row r="40" spans="1:7" ht="17.25" thickBot="1" x14ac:dyDescent="0.35">
      <c r="A40" s="5">
        <v>38</v>
      </c>
      <c r="B40" s="23"/>
      <c r="C40" s="23"/>
      <c r="D40" s="7"/>
      <c r="E40" s="16"/>
      <c r="F40" s="25"/>
      <c r="G40" s="17">
        <f t="shared" si="0"/>
        <v>0</v>
      </c>
    </row>
    <row r="41" spans="1:7" x14ac:dyDescent="0.3">
      <c r="A41" s="8" t="str">
        <f>IF(ISBLANK(B41),"",A40+1)</f>
        <v/>
      </c>
      <c r="B41" s="9"/>
      <c r="C41" s="9"/>
      <c r="D41" s="4" t="s">
        <v>9</v>
      </c>
      <c r="E41" s="15">
        <f>SUM(E3:E40)</f>
        <v>21000</v>
      </c>
      <c r="F41" s="15">
        <f>SUM(F3:F40)</f>
        <v>84176</v>
      </c>
      <c r="G41" s="14">
        <f>E41-F41</f>
        <v>-63176</v>
      </c>
    </row>
    <row r="42" spans="1:7" ht="17.25" thickBot="1" x14ac:dyDescent="0.35">
      <c r="A42" s="8" t="str">
        <f>IF(ISBLANK(B42),"",A41+1)</f>
        <v/>
      </c>
      <c r="B42" s="9"/>
      <c r="C42" s="9"/>
      <c r="D42" s="5" t="s">
        <v>10</v>
      </c>
      <c r="E42" s="26">
        <f>'5월'!E63+'6월'!E41</f>
        <v>4065065</v>
      </c>
      <c r="F42" s="20">
        <f>'5월'!F63+'6월'!F41</f>
        <v>3907238</v>
      </c>
      <c r="G42" s="21">
        <f>E42-F42</f>
        <v>157827</v>
      </c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C15" sqref="C15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16384" width="9" style="1"/>
  </cols>
  <sheetData>
    <row r="1" spans="1:7" ht="30.75" customHeight="1" thickBot="1" x14ac:dyDescent="0.35">
      <c r="A1" s="55" t="s">
        <v>41</v>
      </c>
      <c r="B1" s="55"/>
      <c r="C1" s="55"/>
      <c r="D1" s="55"/>
      <c r="E1" s="55"/>
      <c r="F1" s="55"/>
      <c r="G1" s="55"/>
    </row>
    <row r="2" spans="1:7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</row>
    <row r="3" spans="1:7" ht="21" customHeight="1" x14ac:dyDescent="0.3">
      <c r="A3" s="4">
        <v>1</v>
      </c>
      <c r="B3" s="24" t="s">
        <v>16</v>
      </c>
      <c r="C3" s="22" t="s">
        <v>7</v>
      </c>
      <c r="D3" s="6"/>
      <c r="E3" s="13"/>
      <c r="F3" s="13"/>
      <c r="G3" s="14">
        <f>'6월'!G42</f>
        <v>157827</v>
      </c>
    </row>
    <row r="4" spans="1:7" ht="16.5" customHeight="1" x14ac:dyDescent="0.3">
      <c r="A4" s="4">
        <v>2</v>
      </c>
      <c r="B4" s="22" t="s">
        <v>237</v>
      </c>
      <c r="C4" s="22" t="s">
        <v>262</v>
      </c>
      <c r="D4" s="6"/>
      <c r="E4" s="13"/>
      <c r="F4" s="13">
        <v>10000</v>
      </c>
      <c r="G4" s="14">
        <f t="shared" ref="G4:G40" si="0">IF(AND(E4=0,F4=0),0,G3-F4+E4)</f>
        <v>147827</v>
      </c>
    </row>
    <row r="5" spans="1:7" ht="16.5" customHeight="1" x14ac:dyDescent="0.3">
      <c r="A5" s="4">
        <v>3</v>
      </c>
      <c r="B5" s="22" t="s">
        <v>222</v>
      </c>
      <c r="C5" s="22" t="s">
        <v>223</v>
      </c>
      <c r="D5" s="6"/>
      <c r="E5" s="13"/>
      <c r="F5" s="13">
        <v>3000</v>
      </c>
      <c r="G5" s="14">
        <f t="shared" si="0"/>
        <v>144827</v>
      </c>
    </row>
    <row r="6" spans="1:7" ht="16.5" customHeight="1" x14ac:dyDescent="0.3">
      <c r="A6" s="4">
        <v>4</v>
      </c>
      <c r="B6" s="22" t="s">
        <v>224</v>
      </c>
      <c r="C6" s="22" t="s">
        <v>225</v>
      </c>
      <c r="D6" s="6"/>
      <c r="E6" s="13"/>
      <c r="F6" s="13">
        <v>3000</v>
      </c>
      <c r="G6" s="14">
        <f t="shared" si="0"/>
        <v>141827</v>
      </c>
    </row>
    <row r="7" spans="1:7" ht="16.5" customHeight="1" x14ac:dyDescent="0.3">
      <c r="A7" s="4">
        <v>5</v>
      </c>
      <c r="B7" s="22" t="s">
        <v>226</v>
      </c>
      <c r="C7" s="22" t="s">
        <v>236</v>
      </c>
      <c r="D7" s="6"/>
      <c r="E7" s="13"/>
      <c r="F7" s="13">
        <v>15000</v>
      </c>
      <c r="G7" s="14">
        <f t="shared" si="0"/>
        <v>126827</v>
      </c>
    </row>
    <row r="8" spans="1:7" ht="16.5" customHeight="1" x14ac:dyDescent="0.3">
      <c r="A8" s="4">
        <v>6</v>
      </c>
      <c r="B8" s="22" t="s">
        <v>226</v>
      </c>
      <c r="C8" s="22" t="s">
        <v>227</v>
      </c>
      <c r="D8" s="6"/>
      <c r="E8" s="13">
        <v>100000</v>
      </c>
      <c r="F8" s="13"/>
      <c r="G8" s="14">
        <f t="shared" si="0"/>
        <v>226827</v>
      </c>
    </row>
    <row r="9" spans="1:7" ht="16.5" customHeight="1" x14ac:dyDescent="0.3">
      <c r="A9" s="4">
        <v>7</v>
      </c>
      <c r="B9" s="22" t="s">
        <v>228</v>
      </c>
      <c r="C9" s="22" t="s">
        <v>229</v>
      </c>
      <c r="D9" s="6"/>
      <c r="E9" s="13"/>
      <c r="F9" s="13">
        <v>10000</v>
      </c>
      <c r="G9" s="14">
        <f t="shared" ref="G9:G18" si="1">IF(AND(E9=0,F9=0),0,G8-F9+E9)</f>
        <v>216827</v>
      </c>
    </row>
    <row r="10" spans="1:7" ht="16.5" customHeight="1" x14ac:dyDescent="0.3">
      <c r="A10" s="4">
        <v>8</v>
      </c>
      <c r="B10" s="22" t="s">
        <v>230</v>
      </c>
      <c r="C10" s="22" t="s">
        <v>231</v>
      </c>
      <c r="D10" s="6"/>
      <c r="E10" s="13"/>
      <c r="F10" s="13">
        <v>4800</v>
      </c>
      <c r="G10" s="14">
        <f t="shared" si="1"/>
        <v>212027</v>
      </c>
    </row>
    <row r="11" spans="1:7" ht="16.5" customHeight="1" x14ac:dyDescent="0.3">
      <c r="A11" s="4">
        <v>9</v>
      </c>
      <c r="B11" s="22" t="s">
        <v>230</v>
      </c>
      <c r="C11" s="22" t="s">
        <v>232</v>
      </c>
      <c r="D11" s="6"/>
      <c r="E11" s="13"/>
      <c r="F11" s="13">
        <v>100600</v>
      </c>
      <c r="G11" s="14">
        <f t="shared" si="1"/>
        <v>111427</v>
      </c>
    </row>
    <row r="12" spans="1:7" ht="16.5" customHeight="1" x14ac:dyDescent="0.3">
      <c r="A12" s="4">
        <v>10</v>
      </c>
      <c r="B12" s="22" t="s">
        <v>233</v>
      </c>
      <c r="C12" s="22" t="s">
        <v>234</v>
      </c>
      <c r="D12" s="6"/>
      <c r="E12" s="13"/>
      <c r="F12" s="13">
        <v>2000</v>
      </c>
      <c r="G12" s="14">
        <f t="shared" si="1"/>
        <v>109427</v>
      </c>
    </row>
    <row r="13" spans="1:7" ht="16.5" customHeight="1" x14ac:dyDescent="0.3">
      <c r="A13" s="4">
        <v>11</v>
      </c>
      <c r="B13" s="22" t="s">
        <v>233</v>
      </c>
      <c r="C13" s="22" t="s">
        <v>235</v>
      </c>
      <c r="D13" s="6"/>
      <c r="E13" s="13"/>
      <c r="F13" s="13">
        <v>7300</v>
      </c>
      <c r="G13" s="14">
        <f t="shared" si="1"/>
        <v>102127</v>
      </c>
    </row>
    <row r="14" spans="1:7" ht="16.5" customHeight="1" x14ac:dyDescent="0.3">
      <c r="A14" s="4">
        <v>12</v>
      </c>
      <c r="B14" s="22" t="s">
        <v>238</v>
      </c>
      <c r="C14" s="22" t="s">
        <v>239</v>
      </c>
      <c r="D14" s="6"/>
      <c r="E14" s="13">
        <v>20000</v>
      </c>
      <c r="F14" s="13"/>
      <c r="G14" s="14">
        <f t="shared" si="1"/>
        <v>122127</v>
      </c>
    </row>
    <row r="15" spans="1:7" ht="16.5" customHeight="1" x14ac:dyDescent="0.3">
      <c r="A15" s="4">
        <v>13</v>
      </c>
      <c r="B15" s="22" t="s">
        <v>240</v>
      </c>
      <c r="C15" s="22" t="s">
        <v>242</v>
      </c>
      <c r="D15" s="6"/>
      <c r="E15" s="13">
        <v>20000</v>
      </c>
      <c r="F15" s="13"/>
      <c r="G15" s="14">
        <f t="shared" si="1"/>
        <v>142127</v>
      </c>
    </row>
    <row r="16" spans="1:7" ht="16.5" customHeight="1" x14ac:dyDescent="0.3">
      <c r="A16" s="4">
        <v>14</v>
      </c>
      <c r="B16" s="22" t="s">
        <v>241</v>
      </c>
      <c r="C16" s="22" t="s">
        <v>243</v>
      </c>
      <c r="D16" s="6"/>
      <c r="E16" s="13">
        <v>10000</v>
      </c>
      <c r="F16" s="13"/>
      <c r="G16" s="14">
        <f t="shared" si="1"/>
        <v>152127</v>
      </c>
    </row>
    <row r="17" spans="1:7" ht="16.5" customHeight="1" x14ac:dyDescent="0.3">
      <c r="A17" s="4">
        <v>15</v>
      </c>
      <c r="B17" s="22" t="s">
        <v>240</v>
      </c>
      <c r="C17" s="22" t="s">
        <v>257</v>
      </c>
      <c r="D17" s="6"/>
      <c r="E17" s="13">
        <v>0</v>
      </c>
      <c r="F17" s="13">
        <v>174000</v>
      </c>
      <c r="G17" s="14">
        <f t="shared" si="1"/>
        <v>-21873</v>
      </c>
    </row>
    <row r="18" spans="1:7" ht="16.5" customHeight="1" x14ac:dyDescent="0.3">
      <c r="A18" s="4">
        <v>16</v>
      </c>
      <c r="B18" s="22" t="s">
        <v>258</v>
      </c>
      <c r="C18" s="22" t="s">
        <v>259</v>
      </c>
      <c r="D18" s="6"/>
      <c r="E18" s="13">
        <v>24000</v>
      </c>
      <c r="F18" s="13"/>
      <c r="G18" s="14">
        <f t="shared" si="1"/>
        <v>2127</v>
      </c>
    </row>
    <row r="19" spans="1:7" ht="16.5" customHeight="1" x14ac:dyDescent="0.3">
      <c r="A19" s="4">
        <v>17</v>
      </c>
      <c r="B19" s="22"/>
      <c r="C19" s="22"/>
      <c r="D19" s="6"/>
      <c r="E19" s="13"/>
      <c r="F19" s="13"/>
      <c r="G19" s="14">
        <f t="shared" si="0"/>
        <v>0</v>
      </c>
    </row>
    <row r="20" spans="1:7" ht="16.5" customHeight="1" x14ac:dyDescent="0.3">
      <c r="A20" s="4">
        <v>18</v>
      </c>
      <c r="B20" s="22"/>
      <c r="C20" s="22"/>
      <c r="D20" s="6"/>
      <c r="E20" s="13"/>
      <c r="F20" s="13"/>
      <c r="G20" s="14">
        <f t="shared" si="0"/>
        <v>0</v>
      </c>
    </row>
    <row r="21" spans="1:7" ht="16.5" customHeight="1" x14ac:dyDescent="0.3">
      <c r="A21" s="4">
        <v>19</v>
      </c>
      <c r="B21" s="22"/>
      <c r="C21" s="22"/>
      <c r="D21" s="6"/>
      <c r="E21" s="13"/>
      <c r="F21" s="13"/>
      <c r="G21" s="14">
        <f t="shared" si="0"/>
        <v>0</v>
      </c>
    </row>
    <row r="22" spans="1:7" ht="16.5" customHeight="1" x14ac:dyDescent="0.3">
      <c r="A22" s="4">
        <v>20</v>
      </c>
      <c r="B22" s="22"/>
      <c r="C22" s="22"/>
      <c r="D22" s="6"/>
      <c r="E22" s="13"/>
      <c r="F22" s="13"/>
      <c r="G22" s="14">
        <f t="shared" si="0"/>
        <v>0</v>
      </c>
    </row>
    <row r="23" spans="1:7" ht="16.5" customHeight="1" x14ac:dyDescent="0.3">
      <c r="A23" s="4">
        <v>21</v>
      </c>
      <c r="B23" s="22"/>
      <c r="C23" s="22"/>
      <c r="D23" s="6"/>
      <c r="E23" s="13"/>
      <c r="F23" s="13"/>
      <c r="G23" s="14">
        <f t="shared" si="0"/>
        <v>0</v>
      </c>
    </row>
    <row r="24" spans="1:7" ht="16.5" customHeight="1" x14ac:dyDescent="0.3">
      <c r="A24" s="4">
        <v>22</v>
      </c>
      <c r="B24" s="22"/>
      <c r="C24" s="22"/>
      <c r="D24" s="6"/>
      <c r="E24" s="13"/>
      <c r="F24" s="13"/>
      <c r="G24" s="14">
        <f t="shared" si="0"/>
        <v>0</v>
      </c>
    </row>
    <row r="25" spans="1:7" ht="16.5" customHeight="1" x14ac:dyDescent="0.3">
      <c r="A25" s="4">
        <v>23</v>
      </c>
      <c r="B25" s="22"/>
      <c r="C25" s="22"/>
      <c r="D25" s="6"/>
      <c r="E25" s="15"/>
      <c r="F25" s="13"/>
      <c r="G25" s="14">
        <f t="shared" si="0"/>
        <v>0</v>
      </c>
    </row>
    <row r="26" spans="1:7" ht="16.5" customHeight="1" x14ac:dyDescent="0.3">
      <c r="A26" s="4">
        <v>24</v>
      </c>
      <c r="B26" s="22"/>
      <c r="C26" s="22"/>
      <c r="D26" s="6"/>
      <c r="E26" s="15"/>
      <c r="F26" s="13"/>
      <c r="G26" s="14">
        <f t="shared" si="0"/>
        <v>0</v>
      </c>
    </row>
    <row r="27" spans="1:7" ht="16.5" customHeight="1" x14ac:dyDescent="0.3">
      <c r="A27" s="4">
        <v>25</v>
      </c>
      <c r="B27" s="22"/>
      <c r="C27" s="22"/>
      <c r="D27" s="6"/>
      <c r="E27" s="15"/>
      <c r="F27" s="13"/>
      <c r="G27" s="14">
        <f t="shared" si="0"/>
        <v>0</v>
      </c>
    </row>
    <row r="28" spans="1:7" ht="16.5" customHeight="1" x14ac:dyDescent="0.3">
      <c r="A28" s="4">
        <v>26</v>
      </c>
      <c r="B28" s="22"/>
      <c r="C28" s="22"/>
      <c r="D28" s="6"/>
      <c r="E28" s="15"/>
      <c r="F28" s="13"/>
      <c r="G28" s="14">
        <f t="shared" si="0"/>
        <v>0</v>
      </c>
    </row>
    <row r="29" spans="1:7" ht="16.5" customHeight="1" x14ac:dyDescent="0.3">
      <c r="A29" s="4">
        <v>27</v>
      </c>
      <c r="B29" s="22"/>
      <c r="C29" s="22"/>
      <c r="D29" s="6"/>
      <c r="E29" s="15"/>
      <c r="F29" s="13"/>
      <c r="G29" s="14">
        <f t="shared" si="0"/>
        <v>0</v>
      </c>
    </row>
    <row r="30" spans="1:7" ht="16.5" customHeight="1" x14ac:dyDescent="0.3">
      <c r="A30" s="4">
        <v>28</v>
      </c>
      <c r="B30" s="22"/>
      <c r="C30" s="22"/>
      <c r="D30" s="6"/>
      <c r="E30" s="15"/>
      <c r="F30" s="13"/>
      <c r="G30" s="14">
        <f t="shared" si="0"/>
        <v>0</v>
      </c>
    </row>
    <row r="31" spans="1:7" ht="16.5" customHeight="1" x14ac:dyDescent="0.3">
      <c r="A31" s="4">
        <v>29</v>
      </c>
      <c r="B31" s="22"/>
      <c r="C31" s="22"/>
      <c r="D31" s="6"/>
      <c r="E31" s="15"/>
      <c r="F31" s="13"/>
      <c r="G31" s="14">
        <f t="shared" si="0"/>
        <v>0</v>
      </c>
    </row>
    <row r="32" spans="1:7" ht="16.5" customHeight="1" x14ac:dyDescent="0.3">
      <c r="A32" s="4">
        <v>30</v>
      </c>
      <c r="B32" s="22"/>
      <c r="C32" s="22"/>
      <c r="D32" s="6"/>
      <c r="E32" s="15"/>
      <c r="F32" s="13"/>
      <c r="G32" s="14">
        <f t="shared" si="0"/>
        <v>0</v>
      </c>
    </row>
    <row r="33" spans="1:7" ht="16.5" customHeight="1" x14ac:dyDescent="0.3">
      <c r="A33" s="4">
        <v>31</v>
      </c>
      <c r="B33" s="22"/>
      <c r="C33" s="22"/>
      <c r="D33" s="6"/>
      <c r="E33" s="15"/>
      <c r="F33" s="13"/>
      <c r="G33" s="14">
        <f t="shared" si="0"/>
        <v>0</v>
      </c>
    </row>
    <row r="34" spans="1:7" ht="16.5" customHeight="1" x14ac:dyDescent="0.3">
      <c r="A34" s="4">
        <v>32</v>
      </c>
      <c r="B34" s="22"/>
      <c r="C34" s="22"/>
      <c r="D34" s="6"/>
      <c r="E34" s="15"/>
      <c r="F34" s="13"/>
      <c r="G34" s="14">
        <f t="shared" si="0"/>
        <v>0</v>
      </c>
    </row>
    <row r="35" spans="1:7" ht="16.5" customHeight="1" x14ac:dyDescent="0.3">
      <c r="A35" s="4">
        <v>33</v>
      </c>
      <c r="B35" s="22"/>
      <c r="C35" s="22"/>
      <c r="D35" s="6"/>
      <c r="E35" s="15"/>
      <c r="F35" s="13"/>
      <c r="G35" s="14">
        <f t="shared" si="0"/>
        <v>0</v>
      </c>
    </row>
    <row r="36" spans="1:7" x14ac:dyDescent="0.3">
      <c r="A36" s="4">
        <v>34</v>
      </c>
      <c r="B36" s="22"/>
      <c r="C36" s="22"/>
      <c r="D36" s="6"/>
      <c r="E36" s="15"/>
      <c r="F36" s="13"/>
      <c r="G36" s="14">
        <f t="shared" si="0"/>
        <v>0</v>
      </c>
    </row>
    <row r="37" spans="1:7" x14ac:dyDescent="0.3">
      <c r="A37" s="4">
        <v>35</v>
      </c>
      <c r="B37" s="22"/>
      <c r="C37" s="22"/>
      <c r="D37" s="6"/>
      <c r="E37" s="15"/>
      <c r="F37" s="13"/>
      <c r="G37" s="14">
        <f t="shared" si="0"/>
        <v>0</v>
      </c>
    </row>
    <row r="38" spans="1:7" x14ac:dyDescent="0.3">
      <c r="A38" s="4">
        <v>36</v>
      </c>
      <c r="B38" s="22"/>
      <c r="C38" s="22"/>
      <c r="D38" s="6"/>
      <c r="E38" s="15"/>
      <c r="F38" s="13"/>
      <c r="G38" s="14">
        <f t="shared" si="0"/>
        <v>0</v>
      </c>
    </row>
    <row r="39" spans="1:7" x14ac:dyDescent="0.3">
      <c r="A39" s="4">
        <v>37</v>
      </c>
      <c r="B39" s="22"/>
      <c r="C39" s="22"/>
      <c r="D39" s="6"/>
      <c r="E39" s="15"/>
      <c r="F39" s="13"/>
      <c r="G39" s="14">
        <f t="shared" si="0"/>
        <v>0</v>
      </c>
    </row>
    <row r="40" spans="1:7" ht="17.25" thickBot="1" x14ac:dyDescent="0.35">
      <c r="A40" s="5">
        <v>38</v>
      </c>
      <c r="B40" s="23"/>
      <c r="C40" s="23"/>
      <c r="D40" s="7"/>
      <c r="E40" s="16"/>
      <c r="F40" s="25"/>
      <c r="G40" s="14">
        <f t="shared" si="0"/>
        <v>0</v>
      </c>
    </row>
    <row r="41" spans="1:7" x14ac:dyDescent="0.3">
      <c r="A41" s="8" t="str">
        <f>IF(ISBLANK(B41),"",A40+1)</f>
        <v/>
      </c>
      <c r="B41" s="9"/>
      <c r="C41" s="9"/>
      <c r="D41" s="4" t="s">
        <v>9</v>
      </c>
      <c r="E41" s="15">
        <f>SUM(E3:E40)</f>
        <v>174000</v>
      </c>
      <c r="F41" s="15">
        <f>SUM(F3:F40)</f>
        <v>329700</v>
      </c>
      <c r="G41" s="14">
        <f>E41-F41</f>
        <v>-155700</v>
      </c>
    </row>
    <row r="42" spans="1:7" ht="17.25" thickBot="1" x14ac:dyDescent="0.35">
      <c r="A42" s="8" t="str">
        <f>IF(ISBLANK(B42),"",A41+1)</f>
        <v/>
      </c>
      <c r="B42" s="9"/>
      <c r="C42" s="9"/>
      <c r="D42" s="5" t="s">
        <v>10</v>
      </c>
      <c r="E42" s="26">
        <f>'6월'!E42+'7월'!E41</f>
        <v>4239065</v>
      </c>
      <c r="F42" s="20">
        <f>'6월'!F42+'7월'!F41</f>
        <v>4236938</v>
      </c>
      <c r="G42" s="21">
        <f>E42-F42</f>
        <v>2127</v>
      </c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P51"/>
  <sheetViews>
    <sheetView workbookViewId="0">
      <selection activeCell="D24" sqref="D24"/>
    </sheetView>
  </sheetViews>
  <sheetFormatPr defaultRowHeight="16.5" x14ac:dyDescent="0.3"/>
  <cols>
    <col min="1" max="1" width="4" style="1" customWidth="1"/>
    <col min="2" max="2" width="8.5" style="1" bestFit="1" customWidth="1"/>
    <col min="3" max="3" width="27.25" style="1" customWidth="1"/>
    <col min="4" max="4" width="8.625" style="1" customWidth="1"/>
    <col min="5" max="7" width="10.625" style="12" customWidth="1"/>
    <col min="8" max="10" width="9" style="1"/>
    <col min="11" max="11" width="17.25" style="1" bestFit="1" customWidth="1"/>
    <col min="12" max="14" width="7.875" style="1" bestFit="1" customWidth="1"/>
    <col min="16" max="16384" width="9" style="1"/>
  </cols>
  <sheetData>
    <row r="1" spans="1:16" ht="30.75" customHeight="1" thickBot="1" x14ac:dyDescent="0.35">
      <c r="A1" s="55" t="s">
        <v>42</v>
      </c>
      <c r="B1" s="55"/>
      <c r="C1" s="55"/>
      <c r="D1" s="55"/>
      <c r="E1" s="55"/>
      <c r="F1" s="55"/>
      <c r="G1" s="55"/>
    </row>
    <row r="2" spans="1:16" ht="21.75" customHeight="1" x14ac:dyDescent="0.3">
      <c r="A2" s="2" t="s">
        <v>8</v>
      </c>
      <c r="B2" s="3" t="s">
        <v>5</v>
      </c>
      <c r="C2" s="3" t="s">
        <v>0</v>
      </c>
      <c r="D2" s="3" t="s">
        <v>1</v>
      </c>
      <c r="E2" s="10" t="s">
        <v>2</v>
      </c>
      <c r="F2" s="10" t="s">
        <v>3</v>
      </c>
      <c r="G2" s="11" t="s">
        <v>4</v>
      </c>
      <c r="K2"/>
      <c r="L2"/>
      <c r="M2"/>
      <c r="N2"/>
      <c r="P2"/>
    </row>
    <row r="3" spans="1:16" ht="21" customHeight="1" x14ac:dyDescent="0.3">
      <c r="A3" s="4">
        <v>1</v>
      </c>
      <c r="B3" s="24" t="s">
        <v>17</v>
      </c>
      <c r="C3" s="22" t="s">
        <v>7</v>
      </c>
      <c r="D3" s="6"/>
      <c r="E3" s="13"/>
      <c r="F3" s="13"/>
      <c r="G3" s="14">
        <f>'7월'!G42</f>
        <v>2127</v>
      </c>
      <c r="P3" s="47"/>
    </row>
    <row r="4" spans="1:16" ht="16.5" customHeight="1" x14ac:dyDescent="0.3">
      <c r="A4" s="4">
        <v>2</v>
      </c>
      <c r="B4" s="22" t="s">
        <v>244</v>
      </c>
      <c r="C4" s="22" t="s">
        <v>245</v>
      </c>
      <c r="D4" s="6"/>
      <c r="E4" s="13">
        <v>260000</v>
      </c>
      <c r="F4" s="13"/>
      <c r="G4" s="14">
        <f>IF(AND(E4=0,F4=0),0,G3-F4+E4)</f>
        <v>262127</v>
      </c>
      <c r="P4" s="47"/>
    </row>
    <row r="5" spans="1:16" ht="16.5" customHeight="1" x14ac:dyDescent="0.3">
      <c r="A5" s="4">
        <v>3</v>
      </c>
      <c r="B5" s="22" t="s">
        <v>244</v>
      </c>
      <c r="C5" s="22" t="s">
        <v>246</v>
      </c>
      <c r="D5" s="6"/>
      <c r="E5" s="13">
        <v>41000</v>
      </c>
      <c r="F5" s="13"/>
      <c r="G5" s="14">
        <f t="shared" ref="G5:G40" si="0">IF(AND(E5=0,F5=0),0,G4-F5+E5)</f>
        <v>303127</v>
      </c>
      <c r="P5" s="47"/>
    </row>
    <row r="6" spans="1:16" ht="16.5" customHeight="1" x14ac:dyDescent="0.3">
      <c r="A6" s="4">
        <v>4</v>
      </c>
      <c r="B6" s="22" t="s">
        <v>244</v>
      </c>
      <c r="C6" s="22"/>
      <c r="D6" s="6"/>
      <c r="E6" s="13"/>
      <c r="F6" s="13">
        <v>7600</v>
      </c>
      <c r="G6" s="14">
        <f t="shared" si="0"/>
        <v>295527</v>
      </c>
      <c r="P6" s="47"/>
    </row>
    <row r="7" spans="1:16" ht="16.5" customHeight="1" x14ac:dyDescent="0.3">
      <c r="A7" s="4">
        <v>5</v>
      </c>
      <c r="B7" s="22" t="s">
        <v>249</v>
      </c>
      <c r="C7" s="22" t="s">
        <v>248</v>
      </c>
      <c r="D7" s="6"/>
      <c r="E7" s="13"/>
      <c r="F7" s="13">
        <v>20600</v>
      </c>
      <c r="G7" s="14">
        <f t="shared" si="0"/>
        <v>274927</v>
      </c>
      <c r="P7" s="47"/>
    </row>
    <row r="8" spans="1:16" ht="16.5" customHeight="1" x14ac:dyDescent="0.3">
      <c r="A8" s="4">
        <v>6</v>
      </c>
      <c r="B8" s="22" t="s">
        <v>247</v>
      </c>
      <c r="C8" s="22" t="s">
        <v>250</v>
      </c>
      <c r="D8" s="6"/>
      <c r="E8" s="13"/>
      <c r="F8" s="13">
        <v>7200</v>
      </c>
      <c r="G8" s="14">
        <f t="shared" si="0"/>
        <v>267727</v>
      </c>
      <c r="P8" s="47"/>
    </row>
    <row r="9" spans="1:16" ht="16.5" customHeight="1" x14ac:dyDescent="0.3">
      <c r="A9" s="4">
        <v>7</v>
      </c>
      <c r="B9" s="22" t="s">
        <v>247</v>
      </c>
      <c r="C9" s="22" t="s">
        <v>251</v>
      </c>
      <c r="D9" s="6"/>
      <c r="E9" s="13"/>
      <c r="F9" s="13">
        <v>1200</v>
      </c>
      <c r="G9" s="14">
        <f t="shared" si="0"/>
        <v>266527</v>
      </c>
      <c r="P9" s="47"/>
    </row>
    <row r="10" spans="1:16" ht="16.5" customHeight="1" x14ac:dyDescent="0.3">
      <c r="A10" s="4">
        <v>8</v>
      </c>
      <c r="B10" s="22" t="s">
        <v>247</v>
      </c>
      <c r="C10" s="22" t="s">
        <v>252</v>
      </c>
      <c r="D10" s="6"/>
      <c r="E10" s="13"/>
      <c r="F10" s="13">
        <v>1400</v>
      </c>
      <c r="G10" s="14">
        <f t="shared" si="0"/>
        <v>265127</v>
      </c>
      <c r="P10" s="47"/>
    </row>
    <row r="11" spans="1:16" ht="16.5" customHeight="1" x14ac:dyDescent="0.3">
      <c r="A11" s="4">
        <v>9</v>
      </c>
      <c r="B11" s="22" t="s">
        <v>247</v>
      </c>
      <c r="C11" s="22" t="s">
        <v>253</v>
      </c>
      <c r="D11" s="6"/>
      <c r="E11" s="15"/>
      <c r="F11" s="13">
        <v>156840</v>
      </c>
      <c r="G11" s="14">
        <f t="shared" si="0"/>
        <v>108287</v>
      </c>
      <c r="P11" s="47"/>
    </row>
    <row r="12" spans="1:16" ht="16.5" customHeight="1" x14ac:dyDescent="0.3">
      <c r="A12" s="4">
        <v>10</v>
      </c>
      <c r="B12" s="22" t="s">
        <v>247</v>
      </c>
      <c r="C12" s="22" t="s">
        <v>256</v>
      </c>
      <c r="D12" s="6"/>
      <c r="E12" s="15"/>
      <c r="F12" s="13">
        <v>99500</v>
      </c>
      <c r="G12" s="14">
        <f t="shared" si="0"/>
        <v>8787</v>
      </c>
      <c r="P12" s="47"/>
    </row>
    <row r="13" spans="1:16" ht="16.5" customHeight="1" x14ac:dyDescent="0.3">
      <c r="A13" s="4">
        <v>11</v>
      </c>
      <c r="B13" s="22" t="s">
        <v>255</v>
      </c>
      <c r="C13" s="22" t="s">
        <v>254</v>
      </c>
      <c r="D13" s="6"/>
      <c r="E13" s="15">
        <v>14000</v>
      </c>
      <c r="F13" s="13"/>
      <c r="G13" s="14">
        <f t="shared" si="0"/>
        <v>22787</v>
      </c>
      <c r="P13" s="47"/>
    </row>
    <row r="14" spans="1:16" ht="16.5" customHeight="1" x14ac:dyDescent="0.3">
      <c r="A14" s="4">
        <v>12</v>
      </c>
      <c r="B14" s="22" t="s">
        <v>263</v>
      </c>
      <c r="C14" s="22" t="s">
        <v>264</v>
      </c>
      <c r="D14" s="6"/>
      <c r="E14" s="13">
        <v>90050</v>
      </c>
      <c r="F14" s="13"/>
      <c r="G14" s="14">
        <f t="shared" si="0"/>
        <v>112837</v>
      </c>
      <c r="P14" s="47"/>
    </row>
    <row r="15" spans="1:16" ht="16.5" customHeight="1" x14ac:dyDescent="0.3">
      <c r="A15" s="4">
        <v>13</v>
      </c>
      <c r="B15" s="22" t="s">
        <v>265</v>
      </c>
      <c r="C15" s="22" t="s">
        <v>266</v>
      </c>
      <c r="D15" s="6"/>
      <c r="E15" s="13"/>
      <c r="F15" s="13">
        <v>5000</v>
      </c>
      <c r="G15" s="14">
        <f t="shared" si="0"/>
        <v>107837</v>
      </c>
      <c r="P15" s="47"/>
    </row>
    <row r="16" spans="1:16" ht="16.5" customHeight="1" x14ac:dyDescent="0.3">
      <c r="A16" s="4">
        <v>14</v>
      </c>
      <c r="B16" s="22" t="s">
        <v>267</v>
      </c>
      <c r="C16" s="22" t="s">
        <v>268</v>
      </c>
      <c r="D16" s="6"/>
      <c r="E16" s="13">
        <v>240000</v>
      </c>
      <c r="F16" s="13"/>
      <c r="G16" s="14">
        <f t="shared" si="0"/>
        <v>347837</v>
      </c>
      <c r="P16" s="47"/>
    </row>
    <row r="17" spans="1:16" ht="16.5" customHeight="1" x14ac:dyDescent="0.3">
      <c r="A17" s="4">
        <v>15</v>
      </c>
      <c r="B17" s="22" t="s">
        <v>269</v>
      </c>
      <c r="C17" s="22" t="s">
        <v>270</v>
      </c>
      <c r="D17" s="6"/>
      <c r="E17" s="13"/>
      <c r="F17" s="13">
        <v>40000</v>
      </c>
      <c r="G17" s="14">
        <f t="shared" si="0"/>
        <v>307837</v>
      </c>
      <c r="P17" s="47"/>
    </row>
    <row r="18" spans="1:16" ht="16.5" customHeight="1" x14ac:dyDescent="0.3">
      <c r="A18" s="4">
        <v>16</v>
      </c>
      <c r="B18" s="22" t="s">
        <v>271</v>
      </c>
      <c r="C18" s="22" t="s">
        <v>272</v>
      </c>
      <c r="D18" s="6"/>
      <c r="E18" s="13"/>
      <c r="F18" s="13">
        <v>14000</v>
      </c>
      <c r="G18" s="14">
        <f t="shared" si="0"/>
        <v>293837</v>
      </c>
      <c r="P18" s="47"/>
    </row>
    <row r="19" spans="1:16" ht="16.5" customHeight="1" x14ac:dyDescent="0.3">
      <c r="A19" s="4">
        <v>17</v>
      </c>
      <c r="B19" s="22" t="s">
        <v>271</v>
      </c>
      <c r="C19" s="22" t="s">
        <v>264</v>
      </c>
      <c r="D19" s="6"/>
      <c r="E19" s="13">
        <v>120000</v>
      </c>
      <c r="F19" s="13"/>
      <c r="G19" s="14">
        <f t="shared" si="0"/>
        <v>413837</v>
      </c>
      <c r="P19" s="47"/>
    </row>
    <row r="20" spans="1:16" ht="16.5" customHeight="1" x14ac:dyDescent="0.3">
      <c r="A20" s="4">
        <v>18</v>
      </c>
      <c r="B20" s="22" t="s">
        <v>273</v>
      </c>
      <c r="C20" s="22" t="s">
        <v>274</v>
      </c>
      <c r="D20" s="6"/>
      <c r="E20" s="13"/>
      <c r="F20" s="13">
        <v>301600</v>
      </c>
      <c r="G20" s="14">
        <f t="shared" si="0"/>
        <v>112237</v>
      </c>
      <c r="P20" s="47"/>
    </row>
    <row r="21" spans="1:16" ht="16.5" customHeight="1" x14ac:dyDescent="0.3">
      <c r="A21" s="4">
        <v>19</v>
      </c>
      <c r="B21" s="22" t="s">
        <v>275</v>
      </c>
      <c r="C21" s="22" t="s">
        <v>264</v>
      </c>
      <c r="D21" s="6"/>
      <c r="E21" s="13">
        <v>200000</v>
      </c>
      <c r="F21" s="13"/>
      <c r="G21" s="14">
        <f t="shared" si="0"/>
        <v>312237</v>
      </c>
      <c r="P21" s="47"/>
    </row>
    <row r="22" spans="1:16" ht="16.5" customHeight="1" x14ac:dyDescent="0.3">
      <c r="A22" s="4">
        <v>20</v>
      </c>
      <c r="B22" s="22" t="s">
        <v>276</v>
      </c>
      <c r="C22" s="22" t="s">
        <v>264</v>
      </c>
      <c r="D22" s="6"/>
      <c r="E22" s="13">
        <v>290000</v>
      </c>
      <c r="F22" s="13"/>
      <c r="G22" s="14">
        <f t="shared" si="0"/>
        <v>602237</v>
      </c>
      <c r="P22" s="47"/>
    </row>
    <row r="23" spans="1:16" ht="16.5" customHeight="1" x14ac:dyDescent="0.3">
      <c r="A23" s="4">
        <v>21</v>
      </c>
      <c r="B23" s="22" t="s">
        <v>277</v>
      </c>
      <c r="C23" s="22" t="s">
        <v>278</v>
      </c>
      <c r="D23" s="6"/>
      <c r="E23" s="13"/>
      <c r="F23" s="13">
        <v>30600</v>
      </c>
      <c r="G23" s="14">
        <f t="shared" si="0"/>
        <v>571637</v>
      </c>
      <c r="P23" s="47"/>
    </row>
    <row r="24" spans="1:16" ht="16.5" customHeight="1" x14ac:dyDescent="0.3">
      <c r="A24" s="4">
        <v>22</v>
      </c>
      <c r="B24" s="22" t="s">
        <v>277</v>
      </c>
      <c r="C24" s="22" t="s">
        <v>279</v>
      </c>
      <c r="D24" s="6"/>
      <c r="E24" s="13"/>
      <c r="F24" s="13">
        <v>220000</v>
      </c>
      <c r="G24" s="14">
        <f t="shared" si="0"/>
        <v>351637</v>
      </c>
      <c r="P24" s="47"/>
    </row>
    <row r="25" spans="1:16" ht="16.5" customHeight="1" x14ac:dyDescent="0.3">
      <c r="A25" s="4">
        <v>23</v>
      </c>
      <c r="B25" s="22" t="s">
        <v>277</v>
      </c>
      <c r="C25" s="22" t="s">
        <v>280</v>
      </c>
      <c r="D25" s="6"/>
      <c r="E25" s="15"/>
      <c r="F25" s="13">
        <v>5000</v>
      </c>
      <c r="G25" s="14">
        <f t="shared" si="0"/>
        <v>346637</v>
      </c>
      <c r="K25" s="47"/>
      <c r="L25" s="50"/>
      <c r="M25" s="49"/>
      <c r="N25" s="50"/>
      <c r="P25" s="47"/>
    </row>
    <row r="26" spans="1:16" ht="16.5" customHeight="1" x14ac:dyDescent="0.3">
      <c r="A26" s="4">
        <v>24</v>
      </c>
      <c r="B26" s="22" t="s">
        <v>277</v>
      </c>
      <c r="C26" s="22" t="s">
        <v>281</v>
      </c>
      <c r="D26" s="6"/>
      <c r="E26" s="15"/>
      <c r="F26" s="13">
        <v>3900</v>
      </c>
      <c r="G26" s="14">
        <f t="shared" si="0"/>
        <v>342737</v>
      </c>
      <c r="K26" s="47"/>
      <c r="L26" s="49"/>
      <c r="M26" s="50"/>
      <c r="N26" s="50"/>
      <c r="P26" s="47"/>
    </row>
    <row r="27" spans="1:16" ht="16.5" customHeight="1" x14ac:dyDescent="0.3">
      <c r="A27" s="4">
        <v>25</v>
      </c>
      <c r="B27" s="22" t="s">
        <v>282</v>
      </c>
      <c r="C27" s="22" t="s">
        <v>283</v>
      </c>
      <c r="D27" s="6"/>
      <c r="E27" s="15"/>
      <c r="F27" s="13">
        <v>7000</v>
      </c>
      <c r="G27" s="14">
        <f t="shared" si="0"/>
        <v>335737</v>
      </c>
      <c r="K27" s="47"/>
      <c r="L27" s="50"/>
      <c r="M27" s="49"/>
      <c r="N27" s="50"/>
      <c r="P27" s="47"/>
    </row>
    <row r="28" spans="1:16" ht="16.5" customHeight="1" x14ac:dyDescent="0.3">
      <c r="A28" s="4">
        <v>26</v>
      </c>
      <c r="B28" s="22" t="s">
        <v>284</v>
      </c>
      <c r="C28" s="22" t="s">
        <v>264</v>
      </c>
      <c r="D28" s="6"/>
      <c r="E28" s="15">
        <v>50000</v>
      </c>
      <c r="F28" s="13"/>
      <c r="G28" s="14">
        <f t="shared" si="0"/>
        <v>385737</v>
      </c>
      <c r="K28" s="47"/>
      <c r="L28" s="49"/>
      <c r="M28" s="50"/>
      <c r="N28" s="50"/>
      <c r="P28" s="47"/>
    </row>
    <row r="29" spans="1:16" ht="16.5" customHeight="1" x14ac:dyDescent="0.3">
      <c r="A29" s="4">
        <v>27</v>
      </c>
      <c r="B29" s="22" t="s">
        <v>284</v>
      </c>
      <c r="C29" s="22" t="s">
        <v>285</v>
      </c>
      <c r="D29" s="6"/>
      <c r="E29" s="15"/>
      <c r="F29" s="13">
        <v>2400</v>
      </c>
      <c r="G29" s="14">
        <f t="shared" si="0"/>
        <v>383337</v>
      </c>
      <c r="K29" s="47"/>
      <c r="L29" s="50"/>
      <c r="M29" s="49"/>
      <c r="N29" s="50"/>
      <c r="P29" s="47"/>
    </row>
    <row r="30" spans="1:16" ht="16.5" customHeight="1" x14ac:dyDescent="0.3">
      <c r="A30" s="4">
        <v>28</v>
      </c>
      <c r="B30" s="22" t="s">
        <v>284</v>
      </c>
      <c r="C30" s="22" t="s">
        <v>286</v>
      </c>
      <c r="D30" s="6"/>
      <c r="E30" s="15">
        <v>600000</v>
      </c>
      <c r="F30" s="13"/>
      <c r="G30" s="14">
        <f t="shared" si="0"/>
        <v>983337</v>
      </c>
      <c r="K30" s="47"/>
      <c r="L30" s="49"/>
      <c r="M30" s="50"/>
      <c r="N30" s="50"/>
      <c r="P30" s="47"/>
    </row>
    <row r="31" spans="1:16" ht="16.5" customHeight="1" x14ac:dyDescent="0.3">
      <c r="A31" s="4">
        <v>29</v>
      </c>
      <c r="B31" s="22" t="s">
        <v>284</v>
      </c>
      <c r="C31" s="22" t="s">
        <v>287</v>
      </c>
      <c r="D31" s="6"/>
      <c r="E31" s="15"/>
      <c r="F31" s="13">
        <v>751100</v>
      </c>
      <c r="G31" s="14">
        <f t="shared" si="0"/>
        <v>232237</v>
      </c>
      <c r="K31" s="47"/>
      <c r="L31" s="49"/>
      <c r="M31" s="50"/>
      <c r="N31" s="50"/>
      <c r="P31" s="47"/>
    </row>
    <row r="32" spans="1:16" ht="16.5" customHeight="1" x14ac:dyDescent="0.3">
      <c r="A32" s="4">
        <v>30</v>
      </c>
      <c r="B32" s="22" t="s">
        <v>284</v>
      </c>
      <c r="C32" s="22" t="s">
        <v>264</v>
      </c>
      <c r="D32" s="6"/>
      <c r="E32" s="15">
        <v>160000</v>
      </c>
      <c r="F32" s="13"/>
      <c r="G32" s="14">
        <f t="shared" si="0"/>
        <v>392237</v>
      </c>
      <c r="K32" s="47"/>
      <c r="L32" s="49"/>
      <c r="M32" s="50"/>
      <c r="N32" s="50"/>
      <c r="P32" s="47"/>
    </row>
    <row r="33" spans="1:16" ht="16.5" customHeight="1" x14ac:dyDescent="0.3">
      <c r="A33" s="4">
        <v>31</v>
      </c>
      <c r="B33" s="22"/>
      <c r="C33" s="22"/>
      <c r="D33" s="6"/>
      <c r="E33" s="15"/>
      <c r="F33" s="13"/>
      <c r="G33" s="14">
        <f t="shared" si="0"/>
        <v>0</v>
      </c>
      <c r="K33" s="47"/>
      <c r="L33" s="49"/>
      <c r="M33" s="50"/>
      <c r="N33" s="50"/>
      <c r="P33" s="47"/>
    </row>
    <row r="34" spans="1:16" ht="16.5" customHeight="1" x14ac:dyDescent="0.3">
      <c r="A34" s="4">
        <v>32</v>
      </c>
      <c r="B34" s="22"/>
      <c r="C34" s="22"/>
      <c r="D34" s="6"/>
      <c r="E34" s="15"/>
      <c r="F34" s="13"/>
      <c r="G34" s="14">
        <f t="shared" si="0"/>
        <v>0</v>
      </c>
      <c r="K34" s="47"/>
      <c r="L34" s="49"/>
      <c r="M34" s="50"/>
      <c r="N34" s="50"/>
      <c r="P34" s="47"/>
    </row>
    <row r="35" spans="1:16" ht="16.5" customHeight="1" x14ac:dyDescent="0.3">
      <c r="A35" s="4">
        <v>33</v>
      </c>
      <c r="B35" s="22"/>
      <c r="C35" s="22"/>
      <c r="D35" s="6"/>
      <c r="E35" s="15"/>
      <c r="F35" s="13"/>
      <c r="G35" s="14">
        <f t="shared" si="0"/>
        <v>0</v>
      </c>
      <c r="K35" s="47"/>
      <c r="L35" s="50"/>
      <c r="M35" s="49"/>
      <c r="N35" s="50"/>
      <c r="P35" s="47"/>
    </row>
    <row r="36" spans="1:16" x14ac:dyDescent="0.3">
      <c r="A36" s="4">
        <v>34</v>
      </c>
      <c r="B36" s="22"/>
      <c r="C36" s="22"/>
      <c r="D36" s="6"/>
      <c r="E36" s="15"/>
      <c r="F36" s="13"/>
      <c r="G36" s="14">
        <f t="shared" si="0"/>
        <v>0</v>
      </c>
      <c r="K36" s="47"/>
      <c r="L36" s="50"/>
      <c r="M36" s="49"/>
      <c r="N36" s="50"/>
      <c r="P36" s="47"/>
    </row>
    <row r="37" spans="1:16" x14ac:dyDescent="0.3">
      <c r="A37" s="4">
        <v>35</v>
      </c>
      <c r="B37" s="22"/>
      <c r="C37" s="22"/>
      <c r="D37" s="6"/>
      <c r="E37" s="15"/>
      <c r="F37" s="13"/>
      <c r="G37" s="14">
        <f t="shared" si="0"/>
        <v>0</v>
      </c>
      <c r="K37" s="47"/>
      <c r="L37" s="50"/>
      <c r="M37" s="49"/>
      <c r="N37" s="50"/>
      <c r="P37" s="47"/>
    </row>
    <row r="38" spans="1:16" x14ac:dyDescent="0.3">
      <c r="A38" s="4">
        <v>36</v>
      </c>
      <c r="B38" s="22"/>
      <c r="C38" s="22"/>
      <c r="D38" s="6"/>
      <c r="E38" s="15"/>
      <c r="F38" s="13"/>
      <c r="G38" s="14">
        <f t="shared" si="0"/>
        <v>0</v>
      </c>
      <c r="K38" s="47"/>
      <c r="L38" s="50"/>
      <c r="M38" s="49"/>
      <c r="N38" s="50"/>
      <c r="P38" s="47"/>
    </row>
    <row r="39" spans="1:16" x14ac:dyDescent="0.3">
      <c r="A39" s="4">
        <v>37</v>
      </c>
      <c r="B39" s="22"/>
      <c r="C39" s="22"/>
      <c r="D39" s="6"/>
      <c r="E39" s="15"/>
      <c r="F39" s="13"/>
      <c r="G39" s="14">
        <f t="shared" si="0"/>
        <v>0</v>
      </c>
      <c r="K39" s="47"/>
      <c r="L39" s="49"/>
      <c r="M39" s="50"/>
      <c r="N39" s="50"/>
      <c r="P39" s="47"/>
    </row>
    <row r="40" spans="1:16" ht="17.25" thickBot="1" x14ac:dyDescent="0.35">
      <c r="A40" s="5">
        <v>38</v>
      </c>
      <c r="B40" s="23"/>
      <c r="C40" s="23"/>
      <c r="D40" s="7"/>
      <c r="E40" s="16"/>
      <c r="F40" s="25"/>
      <c r="G40" s="17">
        <f t="shared" si="0"/>
        <v>0</v>
      </c>
      <c r="K40" s="47"/>
      <c r="L40" s="50"/>
      <c r="M40" s="49"/>
      <c r="N40" s="50"/>
      <c r="P40" s="47"/>
    </row>
    <row r="41" spans="1:16" x14ac:dyDescent="0.3">
      <c r="A41" s="8" t="str">
        <f>IF(ISBLANK(B41),"",A40+1)</f>
        <v/>
      </c>
      <c r="B41" s="9"/>
      <c r="C41" s="9"/>
      <c r="D41" s="4" t="s">
        <v>9</v>
      </c>
      <c r="E41" s="15">
        <f>SUM(E3:E40)</f>
        <v>2065050</v>
      </c>
      <c r="F41" s="15">
        <f>SUM(F3:F40)</f>
        <v>1674940</v>
      </c>
      <c r="G41" s="14">
        <f>E41-F41</f>
        <v>390110</v>
      </c>
      <c r="K41" s="47"/>
      <c r="L41" s="49"/>
      <c r="M41" s="50"/>
      <c r="N41" s="50"/>
      <c r="P41" s="47"/>
    </row>
    <row r="42" spans="1:16" ht="17.25" thickBot="1" x14ac:dyDescent="0.35">
      <c r="A42" s="8" t="str">
        <f>IF(ISBLANK(B42),"",A41+1)</f>
        <v/>
      </c>
      <c r="B42" s="9"/>
      <c r="C42" s="9"/>
      <c r="D42" s="5" t="s">
        <v>10</v>
      </c>
      <c r="E42" s="26">
        <f>'7월'!E42+'8월'!E41</f>
        <v>6304115</v>
      </c>
      <c r="F42" s="20">
        <f>'7월'!F42+'8월'!F41</f>
        <v>5911878</v>
      </c>
      <c r="G42" s="21">
        <f>E42-F42</f>
        <v>392237</v>
      </c>
      <c r="K42" s="47"/>
      <c r="L42" s="50"/>
      <c r="M42" s="49"/>
      <c r="N42" s="50"/>
      <c r="P42" s="47"/>
    </row>
    <row r="43" spans="1:16" x14ac:dyDescent="0.3">
      <c r="K43" s="47"/>
      <c r="L43" s="49"/>
      <c r="M43" s="50"/>
      <c r="N43" s="50"/>
      <c r="P43" s="47"/>
    </row>
    <row r="44" spans="1:16" x14ac:dyDescent="0.3">
      <c r="K44" s="47"/>
      <c r="L44" s="49"/>
      <c r="M44" s="50"/>
      <c r="N44" s="50"/>
      <c r="P44" s="47"/>
    </row>
    <row r="45" spans="1:16" x14ac:dyDescent="0.3">
      <c r="K45" s="47"/>
      <c r="L45" s="50"/>
      <c r="M45" s="49"/>
      <c r="N45" s="50"/>
      <c r="P45" s="47"/>
    </row>
    <row r="46" spans="1:16" x14ac:dyDescent="0.3">
      <c r="K46" s="47"/>
      <c r="L46" s="50"/>
      <c r="M46" s="49"/>
      <c r="N46" s="50"/>
      <c r="P46" s="47"/>
    </row>
    <row r="47" spans="1:16" x14ac:dyDescent="0.3">
      <c r="K47" s="47"/>
      <c r="L47" s="50"/>
      <c r="M47" s="49"/>
      <c r="N47" s="50"/>
      <c r="P47" s="47"/>
    </row>
    <row r="48" spans="1:16" x14ac:dyDescent="0.3">
      <c r="K48" s="47"/>
      <c r="L48" s="49"/>
      <c r="M48" s="50"/>
      <c r="N48" s="50"/>
      <c r="P48" s="47"/>
    </row>
    <row r="49" spans="11:16" x14ac:dyDescent="0.3">
      <c r="K49" s="47"/>
      <c r="L49" s="50"/>
      <c r="M49" s="49"/>
      <c r="N49" s="50"/>
      <c r="P49" s="47"/>
    </row>
    <row r="50" spans="11:16" x14ac:dyDescent="0.3">
      <c r="K50" s="47"/>
      <c r="L50" s="50"/>
      <c r="M50" s="49"/>
      <c r="N50" s="50"/>
      <c r="P50" s="47"/>
    </row>
    <row r="51" spans="11:16" x14ac:dyDescent="0.3">
      <c r="K51" s="47"/>
      <c r="L51" s="50"/>
      <c r="M51" s="49"/>
      <c r="N51" s="50"/>
      <c r="P51"/>
    </row>
  </sheetData>
  <mergeCells count="1">
    <mergeCell ref="A1:G1"/>
  </mergeCells>
  <phoneticPr fontId="3" type="noConversion"/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9217" r:id="rId4" name="Control 1">
          <controlPr defaultSize="0" autoPict="0" r:id="rId5">
            <anchor moveWithCells="1">
              <from>
                <xdr:col>10</xdr:col>
                <xdr:colOff>0</xdr:colOff>
                <xdr:row>1</xdr:row>
                <xdr:rowOff>0</xdr:rowOff>
              </from>
              <to>
                <xdr:col>10</xdr:col>
                <xdr:colOff>914400</xdr:colOff>
                <xdr:row>1</xdr:row>
                <xdr:rowOff>228600</xdr:rowOff>
              </to>
            </anchor>
          </controlPr>
        </control>
      </mc:Choice>
      <mc:Fallback>
        <control shapeId="9217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표지</vt:lpstr>
      <vt:lpstr>1월</vt:lpstr>
      <vt:lpstr>2월</vt:lpstr>
      <vt:lpstr>3월</vt:lpstr>
      <vt:lpstr>4월</vt:lpstr>
      <vt:lpstr>5월</vt:lpstr>
      <vt:lpstr>6월</vt:lpstr>
      <vt:lpstr>7월</vt:lpstr>
      <vt:lpstr>8월</vt:lpstr>
      <vt:lpstr>9월</vt:lpstr>
      <vt:lpstr>10월</vt:lpstr>
      <vt:lpstr>11월</vt:lpstr>
      <vt:lpstr>12월</vt:lpstr>
    </vt:vector>
  </TitlesOfParts>
  <Company>대한민국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한국인</dc:creator>
  <cp:lastModifiedBy>aa</cp:lastModifiedBy>
  <cp:lastPrinted>2010-01-09T14:16:15Z</cp:lastPrinted>
  <dcterms:created xsi:type="dcterms:W3CDTF">2008-04-01T02:00:43Z</dcterms:created>
  <dcterms:modified xsi:type="dcterms:W3CDTF">2011-12-18T16:21:53Z</dcterms:modified>
</cp:coreProperties>
</file>